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defaultThemeVersion="124226"/>
  <mc:AlternateContent xmlns:mc="http://schemas.openxmlformats.org/markup-compatibility/2006">
    <mc:Choice Requires="x15">
      <x15ac:absPath xmlns:x15ac="http://schemas.microsoft.com/office/spreadsheetml/2010/11/ac" url="R:\Accounting\Mike B\STDS CHANGE IMPACT\state contracts\"/>
    </mc:Choice>
  </mc:AlternateContent>
  <bookViews>
    <workbookView xWindow="0" yWindow="0" windowWidth="25200" windowHeight="11400" tabRatio="703" activeTab="10"/>
  </bookViews>
  <sheets>
    <sheet name="Discount structure" sheetId="17" r:id="rId1"/>
    <sheet name="Graduate" sheetId="1" r:id="rId2"/>
    <sheet name="Calla" sheetId="3" r:id="rId3"/>
    <sheet name="Metropolitan" sheetId="4" r:id="rId4"/>
    <sheet name="Uptown" sheetId="5" r:id="rId5"/>
    <sheet name="Meridian" sheetId="9" r:id="rId6"/>
    <sheet name="Mattresses" sheetId="12" r:id="rId7"/>
    <sheet name="Rhodes" sheetId="13" r:id="rId8"/>
    <sheet name="Flat Iron" sheetId="14" r:id="rId9"/>
    <sheet name="Butcher Block" sheetId="15" r:id="rId10"/>
    <sheet name="Lounge" sheetId="11" r:id="rId11"/>
  </sheets>
  <definedNames>
    <definedName name="_xlnm.Print_Area" localSheetId="9">'Butcher Block'!$A$1:$J$10</definedName>
    <definedName name="_xlnm.Print_Area" localSheetId="2">Calla!$A$1:$J$16</definedName>
    <definedName name="_xlnm.Print_Area" localSheetId="8">'Flat Iron'!$A$1:$J$8</definedName>
    <definedName name="_xlnm.Print_Area" localSheetId="1">Graduate!$A$2:$J$262</definedName>
    <definedName name="_xlnm.Print_Area" localSheetId="10">Lounge!$B$1:$K$107</definedName>
    <definedName name="_xlnm.Print_Area" localSheetId="6">Mattresses!$A$1:$J$16</definedName>
    <definedName name="_xlnm.Print_Area" localSheetId="5">Meridian!$A$1:$J$14</definedName>
    <definedName name="_xlnm.Print_Area" localSheetId="3">Metropolitan!$A$1:$J$100</definedName>
    <definedName name="_xlnm.Print_Area" localSheetId="7">Rhodes!$A$1:$J$16</definedName>
    <definedName name="_xlnm.Print_Area" localSheetId="4">Uptown!$A$1:$J$62</definedName>
    <definedName name="_xlnm.Print_Titles" localSheetId="9">'Butcher Block'!$1:$2</definedName>
    <definedName name="_xlnm.Print_Titles" localSheetId="2">Calla!$1:$2</definedName>
    <definedName name="_xlnm.Print_Titles" localSheetId="1">Graduate!$2:$2</definedName>
    <definedName name="_xlnm.Print_Titles" localSheetId="10">Lounge!$1:$2</definedName>
    <definedName name="_xlnm.Print_Titles" localSheetId="6">Mattresses!$1:$2</definedName>
    <definedName name="_xlnm.Print_Titles" localSheetId="5">Meridian!$1:$2</definedName>
    <definedName name="_xlnm.Print_Titles" localSheetId="3">Metropolitan!$1:$2</definedName>
    <definedName name="_xlnm.Print_Titles" localSheetId="7">Rhodes!$1:$2</definedName>
    <definedName name="_xlnm.Print_Titles" localSheetId="4">Uptown!$1:$2</definedName>
    <definedName name="Z_13E70A63_777B_49DD_A72F_5CAD2C711618_.wvu.PrintArea" localSheetId="10" hidden="1">Lounge!$B$2:$C$33</definedName>
    <definedName name="Z_13E70A63_777B_49DD_A72F_5CAD2C711618_.wvu.PrintTitles" localSheetId="10" hidden="1">Lounge!#REF!</definedName>
    <definedName name="Z_7B1ABE0D_D12B_11DA_9C9D_C5841C0DF6D9_.wvu.PrintArea" localSheetId="10" hidden="1">Lounge!$B$2:$C$33</definedName>
    <definedName name="Z_7B1ABE0D_D12B_11DA_9C9D_C5841C0DF6D9_.wvu.PrintTitles" localSheetId="10" hidden="1">Lounge!#REF!</definedName>
  </definedNames>
  <calcPr calcId="162913"/>
</workbook>
</file>

<file path=xl/calcChain.xml><?xml version="1.0" encoding="utf-8"?>
<calcChain xmlns="http://schemas.openxmlformats.org/spreadsheetml/2006/main">
  <c r="H60" i="11" l="1"/>
  <c r="J60" i="11" s="1"/>
  <c r="K60" i="11"/>
  <c r="H59" i="11"/>
  <c r="J59" i="11" s="1"/>
  <c r="H58" i="11"/>
  <c r="J58" i="11" s="1"/>
  <c r="K59" i="11" l="1"/>
  <c r="K58" i="11"/>
  <c r="H39" i="11" l="1"/>
  <c r="J39" i="11" s="1"/>
  <c r="K39" i="11" l="1"/>
  <c r="K107" i="11"/>
  <c r="J107" i="11"/>
  <c r="K106" i="11"/>
  <c r="J106" i="11"/>
  <c r="K105" i="11"/>
  <c r="J105" i="11"/>
  <c r="K104" i="11"/>
  <c r="J104" i="11"/>
  <c r="H107" i="11"/>
  <c r="H106" i="11"/>
  <c r="H105" i="11"/>
  <c r="H104" i="11"/>
  <c r="K103" i="11"/>
  <c r="J103" i="11"/>
  <c r="K102" i="11"/>
  <c r="J102" i="11"/>
  <c r="H103" i="11"/>
  <c r="H102" i="11"/>
  <c r="K101" i="11"/>
  <c r="J101" i="11"/>
  <c r="K100" i="11"/>
  <c r="J100" i="11"/>
  <c r="K99" i="11"/>
  <c r="J99" i="11"/>
  <c r="H101" i="11"/>
  <c r="H100" i="11"/>
  <c r="H99" i="11"/>
  <c r="K98" i="11"/>
  <c r="J98" i="11"/>
  <c r="H98" i="11"/>
  <c r="K97" i="11"/>
  <c r="J97" i="11"/>
  <c r="K96" i="11"/>
  <c r="J96" i="11"/>
  <c r="K95" i="11"/>
  <c r="J95" i="11"/>
  <c r="K94" i="11"/>
  <c r="J94" i="11"/>
  <c r="K93" i="11"/>
  <c r="J93" i="11"/>
  <c r="H97" i="11"/>
  <c r="H96" i="11"/>
  <c r="H95" i="11"/>
  <c r="H94" i="11"/>
  <c r="H93" i="11"/>
  <c r="K91" i="11"/>
  <c r="J91" i="11"/>
  <c r="K89" i="11"/>
  <c r="J89" i="11"/>
  <c r="H92" i="11"/>
  <c r="K92" i="11" s="1"/>
  <c r="H91" i="11"/>
  <c r="H90" i="11"/>
  <c r="K90" i="11" s="1"/>
  <c r="H89" i="11"/>
  <c r="K88" i="11"/>
  <c r="J88" i="11"/>
  <c r="K87" i="11"/>
  <c r="J87" i="11"/>
  <c r="K86" i="11"/>
  <c r="J86" i="11"/>
  <c r="H88" i="11"/>
  <c r="H87" i="11"/>
  <c r="H86" i="11"/>
  <c r="K85" i="11"/>
  <c r="J85" i="11"/>
  <c r="K84" i="11"/>
  <c r="J84" i="11"/>
  <c r="K83" i="11"/>
  <c r="J83" i="11"/>
  <c r="H85" i="11"/>
  <c r="H84" i="11"/>
  <c r="H83" i="11"/>
  <c r="K82" i="11"/>
  <c r="J82" i="11"/>
  <c r="K81" i="11"/>
  <c r="J81" i="11"/>
  <c r="K80" i="11"/>
  <c r="J80" i="11"/>
  <c r="K79" i="11"/>
  <c r="J79" i="11"/>
  <c r="K78" i="11"/>
  <c r="J78" i="11"/>
  <c r="K77" i="11"/>
  <c r="J77" i="11"/>
  <c r="H82" i="11"/>
  <c r="H81" i="11"/>
  <c r="H80" i="11"/>
  <c r="H79" i="11"/>
  <c r="H78" i="11"/>
  <c r="H77" i="11"/>
  <c r="K76" i="11"/>
  <c r="J76" i="11"/>
  <c r="K75" i="11"/>
  <c r="J75" i="11"/>
  <c r="K74" i="11"/>
  <c r="J74" i="11"/>
  <c r="K73" i="11"/>
  <c r="J73" i="11"/>
  <c r="K72" i="11"/>
  <c r="J72" i="11"/>
  <c r="K71" i="11"/>
  <c r="J71" i="11"/>
  <c r="H76" i="11"/>
  <c r="H75" i="11"/>
  <c r="H74" i="11"/>
  <c r="H73" i="11"/>
  <c r="H72" i="11"/>
  <c r="H71" i="11"/>
  <c r="K70" i="11"/>
  <c r="J70" i="11"/>
  <c r="K69" i="11"/>
  <c r="J69" i="11"/>
  <c r="H70" i="11"/>
  <c r="H69" i="11"/>
  <c r="K68" i="11"/>
  <c r="J68" i="11"/>
  <c r="H68" i="11"/>
  <c r="K67" i="11"/>
  <c r="J67" i="11"/>
  <c r="K66" i="11"/>
  <c r="J66" i="11"/>
  <c r="H67" i="11"/>
  <c r="H66" i="11"/>
  <c r="K65" i="11"/>
  <c r="J65" i="11"/>
  <c r="K64" i="11"/>
  <c r="J64" i="11"/>
  <c r="H65" i="11"/>
  <c r="H64" i="11"/>
  <c r="K63" i="11"/>
  <c r="J63" i="11"/>
  <c r="H63" i="11"/>
  <c r="H62" i="11"/>
  <c r="H61" i="11"/>
  <c r="K62" i="11"/>
  <c r="J62" i="11"/>
  <c r="K61" i="11"/>
  <c r="J61" i="11"/>
  <c r="H57" i="11"/>
  <c r="H56" i="11"/>
  <c r="K56" i="11" s="1"/>
  <c r="K57" i="11"/>
  <c r="J57" i="11"/>
  <c r="J56" i="11"/>
  <c r="K55" i="11"/>
  <c r="J55" i="11"/>
  <c r="K54" i="11"/>
  <c r="J54" i="11"/>
  <c r="K53" i="11"/>
  <c r="J53" i="11"/>
  <c r="H55" i="11"/>
  <c r="H54" i="11"/>
  <c r="H53" i="11"/>
  <c r="K52" i="11"/>
  <c r="J52" i="11"/>
  <c r="H52" i="11"/>
  <c r="K51" i="11"/>
  <c r="J51" i="11"/>
  <c r="H51" i="11"/>
  <c r="K50" i="11"/>
  <c r="J50" i="11"/>
  <c r="K49" i="11"/>
  <c r="J49" i="11"/>
  <c r="K48" i="11"/>
  <c r="J48" i="11"/>
  <c r="H50" i="11"/>
  <c r="H49" i="11"/>
  <c r="H48" i="11"/>
  <c r="K47" i="11"/>
  <c r="J47" i="11"/>
  <c r="K46" i="11"/>
  <c r="J46" i="11"/>
  <c r="K45" i="11"/>
  <c r="J45" i="11"/>
  <c r="K44" i="11"/>
  <c r="J44" i="11"/>
  <c r="H47" i="11"/>
  <c r="H46" i="11"/>
  <c r="H45" i="11"/>
  <c r="H44" i="11"/>
  <c r="K43" i="11"/>
  <c r="J43" i="11"/>
  <c r="K42" i="11"/>
  <c r="J42" i="11"/>
  <c r="H43" i="11"/>
  <c r="H42" i="11"/>
  <c r="K41" i="11"/>
  <c r="J41" i="11"/>
  <c r="H41" i="11"/>
  <c r="K40" i="11"/>
  <c r="J40" i="11"/>
  <c r="H40" i="11"/>
  <c r="H38" i="11"/>
  <c r="J38" i="11" s="1"/>
  <c r="H37" i="11"/>
  <c r="H36" i="11"/>
  <c r="J36" i="11" s="1"/>
  <c r="H35" i="11"/>
  <c r="K35" i="11" s="1"/>
  <c r="K38" i="11"/>
  <c r="K37" i="11"/>
  <c r="J37" i="11"/>
  <c r="K36" i="11"/>
  <c r="J35" i="11"/>
  <c r="H34" i="11"/>
  <c r="K34" i="11" s="1"/>
  <c r="K33" i="11"/>
  <c r="J33" i="11"/>
  <c r="H33" i="11"/>
  <c r="K32" i="11"/>
  <c r="J32" i="11"/>
  <c r="H32" i="11"/>
  <c r="K31" i="11"/>
  <c r="J31" i="11"/>
  <c r="H31" i="11"/>
  <c r="K30" i="11"/>
  <c r="J30" i="11"/>
  <c r="H30" i="11"/>
  <c r="K29" i="11"/>
  <c r="J29" i="11"/>
  <c r="K28" i="11"/>
  <c r="J28" i="11"/>
  <c r="K27" i="11"/>
  <c r="J27" i="11"/>
  <c r="H29" i="11"/>
  <c r="H28" i="11"/>
  <c r="H27" i="11"/>
  <c r="H26" i="11"/>
  <c r="K26" i="11"/>
  <c r="J26" i="11"/>
  <c r="K25" i="11"/>
  <c r="J25" i="11"/>
  <c r="H25" i="11"/>
  <c r="K24" i="11"/>
  <c r="J24" i="11"/>
  <c r="H24" i="11"/>
  <c r="K23" i="11"/>
  <c r="J23" i="11"/>
  <c r="H23" i="11"/>
  <c r="K22" i="11"/>
  <c r="J22" i="11"/>
  <c r="H22" i="11"/>
  <c r="K21" i="11"/>
  <c r="J21" i="11"/>
  <c r="H21" i="11"/>
  <c r="K20" i="11"/>
  <c r="J20" i="11"/>
  <c r="H20" i="11"/>
  <c r="K19" i="11"/>
  <c r="J19" i="11"/>
  <c r="H19" i="11"/>
  <c r="K18" i="11"/>
  <c r="J18" i="11"/>
  <c r="H18" i="11"/>
  <c r="H17" i="11"/>
  <c r="K17" i="11" s="1"/>
  <c r="J17" i="11"/>
  <c r="K16" i="11"/>
  <c r="J16" i="11"/>
  <c r="K15" i="11"/>
  <c r="J15" i="11"/>
  <c r="K14" i="11"/>
  <c r="J14" i="11"/>
  <c r="K13" i="11"/>
  <c r="J13" i="11"/>
  <c r="K12" i="11"/>
  <c r="J12" i="11"/>
  <c r="H16" i="11"/>
  <c r="H15" i="11"/>
  <c r="H14" i="11"/>
  <c r="H13" i="11"/>
  <c r="H12" i="11"/>
  <c r="G10" i="15"/>
  <c r="G9" i="15"/>
  <c r="G8" i="15"/>
  <c r="J8" i="15" s="1"/>
  <c r="G7" i="15"/>
  <c r="J7" i="15" s="1"/>
  <c r="G6" i="15"/>
  <c r="G5" i="15"/>
  <c r="G4" i="15"/>
  <c r="G3" i="15"/>
  <c r="J10" i="15"/>
  <c r="I10" i="15"/>
  <c r="J9" i="15"/>
  <c r="I9" i="15"/>
  <c r="I8" i="15"/>
  <c r="I7" i="15"/>
  <c r="J6" i="15"/>
  <c r="I6" i="15"/>
  <c r="J5" i="15"/>
  <c r="I5" i="15"/>
  <c r="J4" i="15"/>
  <c r="I4" i="15"/>
  <c r="J3" i="15"/>
  <c r="I3" i="15"/>
  <c r="J8" i="14"/>
  <c r="I8" i="14"/>
  <c r="J7" i="14"/>
  <c r="I7" i="14"/>
  <c r="J6" i="14"/>
  <c r="I6" i="14"/>
  <c r="J5" i="14"/>
  <c r="I5" i="14"/>
  <c r="J4" i="14"/>
  <c r="I4" i="14"/>
  <c r="G8" i="14"/>
  <c r="G7" i="14"/>
  <c r="G6" i="14"/>
  <c r="G5" i="14"/>
  <c r="G4" i="14"/>
  <c r="G3" i="14"/>
  <c r="I3" i="14" s="1"/>
  <c r="J3" i="14"/>
  <c r="J90" i="11" l="1"/>
  <c r="J92" i="11"/>
  <c r="J34" i="11"/>
  <c r="J16" i="13"/>
  <c r="I16" i="13"/>
  <c r="J15" i="13"/>
  <c r="I15" i="13"/>
  <c r="J14" i="13"/>
  <c r="I14" i="13"/>
  <c r="J13" i="13"/>
  <c r="I13" i="13"/>
  <c r="J12" i="13"/>
  <c r="I12" i="13"/>
  <c r="J11" i="13"/>
  <c r="I11" i="13"/>
  <c r="J10" i="13"/>
  <c r="I10" i="13"/>
  <c r="J9" i="13"/>
  <c r="I9" i="13"/>
  <c r="J8" i="13"/>
  <c r="I8" i="13"/>
  <c r="J7" i="13"/>
  <c r="I7" i="13"/>
  <c r="J6" i="13"/>
  <c r="I6" i="13"/>
  <c r="J5" i="13"/>
  <c r="I5" i="13"/>
  <c r="J4" i="13"/>
  <c r="I4" i="13"/>
  <c r="G5" i="13"/>
  <c r="G16" i="13"/>
  <c r="G15" i="13"/>
  <c r="G14" i="13"/>
  <c r="G13" i="13"/>
  <c r="G12" i="13"/>
  <c r="G11" i="13"/>
  <c r="G10" i="13"/>
  <c r="G9" i="13"/>
  <c r="G8" i="13"/>
  <c r="G7" i="13"/>
  <c r="G6" i="13"/>
  <c r="G4" i="13"/>
  <c r="G3" i="13"/>
  <c r="J3" i="13" s="1"/>
  <c r="I3" i="13"/>
  <c r="G16" i="12"/>
  <c r="J16" i="12" s="1"/>
  <c r="G15" i="12"/>
  <c r="J15" i="12" s="1"/>
  <c r="I15" i="12"/>
  <c r="I16" i="12" l="1"/>
  <c r="J14" i="12" l="1"/>
  <c r="I14" i="12"/>
  <c r="G14" i="12"/>
  <c r="G13" i="12"/>
  <c r="J13" i="12"/>
  <c r="I13" i="12"/>
  <c r="G12" i="12"/>
  <c r="J12" i="12"/>
  <c r="I12" i="12"/>
  <c r="G11" i="12"/>
  <c r="J11" i="12" s="1"/>
  <c r="J10" i="12"/>
  <c r="I10" i="12"/>
  <c r="G10" i="12"/>
  <c r="J9" i="12"/>
  <c r="I9" i="12"/>
  <c r="G9" i="12"/>
  <c r="G8" i="12"/>
  <c r="I8" i="12" s="1"/>
  <c r="J8" i="12"/>
  <c r="J7" i="12"/>
  <c r="I7" i="12"/>
  <c r="G7" i="12"/>
  <c r="G5" i="12"/>
  <c r="J5" i="12" s="1"/>
  <c r="G4" i="12"/>
  <c r="I5" i="12"/>
  <c r="J4" i="12"/>
  <c r="I4" i="12"/>
  <c r="G3" i="12"/>
  <c r="J3" i="12" s="1"/>
  <c r="I3" i="12"/>
  <c r="G14" i="9"/>
  <c r="G13" i="9"/>
  <c r="G12" i="9"/>
  <c r="G11" i="9"/>
  <c r="G10" i="9"/>
  <c r="G9" i="9"/>
  <c r="G8" i="9"/>
  <c r="G7" i="9"/>
  <c r="G6" i="9"/>
  <c r="G5" i="9"/>
  <c r="G4" i="9"/>
  <c r="G3" i="9"/>
  <c r="I11" i="12" l="1"/>
  <c r="J14" i="9"/>
  <c r="I14" i="9"/>
  <c r="J13" i="9"/>
  <c r="I13" i="9"/>
  <c r="J12" i="9"/>
  <c r="I12" i="9"/>
  <c r="J11" i="9"/>
  <c r="I11" i="9"/>
  <c r="J10" i="9"/>
  <c r="I10" i="9"/>
  <c r="J9" i="9"/>
  <c r="I9" i="9"/>
  <c r="J8" i="9"/>
  <c r="I8" i="9"/>
  <c r="J7" i="9"/>
  <c r="I7" i="9"/>
  <c r="J6" i="9"/>
  <c r="I6" i="9"/>
  <c r="J5" i="9"/>
  <c r="I5" i="9"/>
  <c r="J4" i="9"/>
  <c r="I4" i="9"/>
  <c r="J3" i="9"/>
  <c r="I3" i="9"/>
  <c r="J62" i="5"/>
  <c r="I59" i="5"/>
  <c r="J58" i="5"/>
  <c r="I55" i="5"/>
  <c r="J54" i="5"/>
  <c r="I51" i="5"/>
  <c r="J50" i="5"/>
  <c r="I47" i="5"/>
  <c r="J46" i="5"/>
  <c r="I43" i="5"/>
  <c r="J42" i="5"/>
  <c r="I39" i="5"/>
  <c r="J38" i="5"/>
  <c r="I35" i="5"/>
  <c r="J34" i="5"/>
  <c r="I31" i="5"/>
  <c r="J30" i="5"/>
  <c r="I27" i="5"/>
  <c r="J26" i="5"/>
  <c r="I23" i="5"/>
  <c r="J22" i="5"/>
  <c r="I19" i="5"/>
  <c r="J18" i="5"/>
  <c r="I15" i="5"/>
  <c r="J14" i="5"/>
  <c r="I11" i="5"/>
  <c r="J10" i="5"/>
  <c r="I7" i="5"/>
  <c r="J6" i="5"/>
  <c r="G62" i="5"/>
  <c r="I62" i="5" s="1"/>
  <c r="G61" i="5"/>
  <c r="J61" i="5" s="1"/>
  <c r="G60" i="5"/>
  <c r="I60" i="5" s="1"/>
  <c r="G59" i="5"/>
  <c r="J59" i="5" s="1"/>
  <c r="G58" i="5"/>
  <c r="I58" i="5" s="1"/>
  <c r="G57" i="5"/>
  <c r="J57" i="5" s="1"/>
  <c r="G56" i="5"/>
  <c r="I56" i="5" s="1"/>
  <c r="G55" i="5"/>
  <c r="J55" i="5" s="1"/>
  <c r="G54" i="5"/>
  <c r="I54" i="5" s="1"/>
  <c r="G53" i="5"/>
  <c r="J53" i="5" s="1"/>
  <c r="G52" i="5"/>
  <c r="I52" i="5" s="1"/>
  <c r="G51" i="5"/>
  <c r="J51" i="5" s="1"/>
  <c r="G50" i="5"/>
  <c r="I50" i="5" s="1"/>
  <c r="G49" i="5"/>
  <c r="J49" i="5" s="1"/>
  <c r="G48" i="5"/>
  <c r="I48" i="5" s="1"/>
  <c r="G47" i="5"/>
  <c r="J47" i="5" s="1"/>
  <c r="G46" i="5"/>
  <c r="I46" i="5" s="1"/>
  <c r="G45" i="5"/>
  <c r="J45" i="5" s="1"/>
  <c r="G44" i="5"/>
  <c r="I44" i="5" s="1"/>
  <c r="G43" i="5"/>
  <c r="J43" i="5" s="1"/>
  <c r="G42" i="5"/>
  <c r="I42" i="5" s="1"/>
  <c r="G41" i="5"/>
  <c r="J41" i="5" s="1"/>
  <c r="G40" i="5"/>
  <c r="I40" i="5" s="1"/>
  <c r="G39" i="5"/>
  <c r="J39" i="5" s="1"/>
  <c r="G38" i="5"/>
  <c r="I38" i="5" s="1"/>
  <c r="G37" i="5"/>
  <c r="J37" i="5" s="1"/>
  <c r="G36" i="5"/>
  <c r="I36" i="5" s="1"/>
  <c r="G35" i="5"/>
  <c r="J35" i="5" s="1"/>
  <c r="G34" i="5"/>
  <c r="I34" i="5" s="1"/>
  <c r="G33" i="5"/>
  <c r="J33" i="5" s="1"/>
  <c r="G32" i="5"/>
  <c r="I32" i="5" s="1"/>
  <c r="G31" i="5"/>
  <c r="J31" i="5" s="1"/>
  <c r="G30" i="5"/>
  <c r="I30" i="5" s="1"/>
  <c r="G29" i="5"/>
  <c r="I29" i="5" s="1"/>
  <c r="G28" i="5"/>
  <c r="I28" i="5" s="1"/>
  <c r="G27" i="5"/>
  <c r="J27" i="5" s="1"/>
  <c r="G26" i="5"/>
  <c r="I26" i="5" s="1"/>
  <c r="G25" i="5"/>
  <c r="I25" i="5" s="1"/>
  <c r="G24" i="5"/>
  <c r="I24" i="5" s="1"/>
  <c r="G23" i="5"/>
  <c r="J23" i="5" s="1"/>
  <c r="G22" i="5"/>
  <c r="I22" i="5" s="1"/>
  <c r="G21" i="5"/>
  <c r="I21" i="5" s="1"/>
  <c r="G20" i="5"/>
  <c r="I20" i="5" s="1"/>
  <c r="G19" i="5"/>
  <c r="J19" i="5" s="1"/>
  <c r="G18" i="5"/>
  <c r="I18" i="5" s="1"/>
  <c r="G17" i="5"/>
  <c r="I17" i="5" s="1"/>
  <c r="G16" i="5"/>
  <c r="I16" i="5" s="1"/>
  <c r="G15" i="5"/>
  <c r="J15" i="5" s="1"/>
  <c r="G14" i="5"/>
  <c r="I14" i="5" s="1"/>
  <c r="G13" i="5"/>
  <c r="I13" i="5" s="1"/>
  <c r="G12" i="5"/>
  <c r="I12" i="5" s="1"/>
  <c r="G11" i="5"/>
  <c r="J11" i="5" s="1"/>
  <c r="G10" i="5"/>
  <c r="I10" i="5" s="1"/>
  <c r="G9" i="5"/>
  <c r="J9" i="5" s="1"/>
  <c r="G8" i="5"/>
  <c r="I8" i="5" s="1"/>
  <c r="G7" i="5"/>
  <c r="J7" i="5" s="1"/>
  <c r="G6" i="5"/>
  <c r="I6" i="5" s="1"/>
  <c r="G5" i="5"/>
  <c r="J5" i="5" s="1"/>
  <c r="G4" i="5"/>
  <c r="I4" i="5" s="1"/>
  <c r="G3" i="5"/>
  <c r="J3" i="5" s="1"/>
  <c r="J4" i="5" l="1"/>
  <c r="J44" i="5"/>
  <c r="J48" i="5"/>
  <c r="J52" i="5"/>
  <c r="J56" i="5"/>
  <c r="I5" i="5"/>
  <c r="I9" i="5"/>
  <c r="I33" i="5"/>
  <c r="I37" i="5"/>
  <c r="I41" i="5"/>
  <c r="I45" i="5"/>
  <c r="I49" i="5"/>
  <c r="I53" i="5"/>
  <c r="I57" i="5"/>
  <c r="I61" i="5"/>
  <c r="J13" i="5"/>
  <c r="J17" i="5"/>
  <c r="J21" i="5"/>
  <c r="J25" i="5"/>
  <c r="J29" i="5"/>
  <c r="J8" i="5"/>
  <c r="J12" i="5"/>
  <c r="J16" i="5"/>
  <c r="J20" i="5"/>
  <c r="J24" i="5"/>
  <c r="J28" i="5"/>
  <c r="J32" i="5"/>
  <c r="J36" i="5"/>
  <c r="J40" i="5"/>
  <c r="J60" i="5"/>
  <c r="I3" i="5"/>
  <c r="J100" i="4" l="1"/>
  <c r="I100" i="4"/>
  <c r="J99" i="4"/>
  <c r="I99" i="4"/>
  <c r="J98" i="4"/>
  <c r="I98" i="4"/>
  <c r="J97" i="4"/>
  <c r="I97" i="4"/>
  <c r="I94" i="4"/>
  <c r="G100" i="4"/>
  <c r="G99" i="4"/>
  <c r="G98" i="4"/>
  <c r="G97" i="4"/>
  <c r="J94" i="4"/>
  <c r="J93" i="4"/>
  <c r="I93" i="4"/>
  <c r="J92" i="4"/>
  <c r="I92" i="4"/>
  <c r="J91" i="4"/>
  <c r="I91" i="4"/>
  <c r="G94" i="4"/>
  <c r="G93" i="4"/>
  <c r="G92" i="4"/>
  <c r="G91" i="4"/>
  <c r="G89" i="4"/>
  <c r="J89" i="4"/>
  <c r="I89" i="4"/>
  <c r="J88" i="4"/>
  <c r="I88" i="4"/>
  <c r="J87" i="4"/>
  <c r="I87" i="4"/>
  <c r="J86" i="4"/>
  <c r="I86" i="4"/>
  <c r="J85" i="4"/>
  <c r="I85" i="4"/>
  <c r="J84" i="4"/>
  <c r="I84" i="4"/>
  <c r="J82" i="4"/>
  <c r="I82" i="4"/>
  <c r="G82" i="4"/>
  <c r="J81" i="4"/>
  <c r="I81" i="4"/>
  <c r="J80" i="4"/>
  <c r="I80" i="4"/>
  <c r="G88" i="4"/>
  <c r="G87" i="4"/>
  <c r="G86" i="4"/>
  <c r="G85" i="4"/>
  <c r="G84" i="4"/>
  <c r="G81" i="4"/>
  <c r="G80" i="4"/>
  <c r="H95" i="4"/>
  <c r="J78" i="4"/>
  <c r="I78" i="4"/>
  <c r="J77" i="4"/>
  <c r="I77" i="4"/>
  <c r="J76" i="4"/>
  <c r="I76" i="4"/>
  <c r="J75" i="4"/>
  <c r="I75" i="4"/>
  <c r="J74" i="4"/>
  <c r="I74" i="4"/>
  <c r="J73" i="4"/>
  <c r="I73" i="4"/>
  <c r="J72" i="4"/>
  <c r="I72" i="4"/>
  <c r="J71" i="4"/>
  <c r="I71" i="4"/>
  <c r="J70" i="4"/>
  <c r="I70" i="4"/>
  <c r="J69" i="4"/>
  <c r="I69" i="4"/>
  <c r="J68" i="4"/>
  <c r="I68" i="4"/>
  <c r="J67" i="4"/>
  <c r="I67" i="4"/>
  <c r="J66" i="4"/>
  <c r="I66" i="4"/>
  <c r="J65" i="4"/>
  <c r="I65" i="4"/>
  <c r="J64" i="4"/>
  <c r="I64" i="4"/>
  <c r="J63" i="4"/>
  <c r="I63" i="4"/>
  <c r="J62" i="4"/>
  <c r="I62" i="4"/>
  <c r="J61" i="4"/>
  <c r="I61" i="4"/>
  <c r="J60" i="4"/>
  <c r="I60" i="4"/>
  <c r="J59" i="4"/>
  <c r="I59" i="4"/>
  <c r="J58" i="4"/>
  <c r="I58" i="4"/>
  <c r="J57" i="4"/>
  <c r="I57" i="4"/>
  <c r="J56" i="4"/>
  <c r="I56" i="4"/>
  <c r="J55" i="4"/>
  <c r="I55" i="4"/>
  <c r="J54" i="4"/>
  <c r="I54" i="4"/>
  <c r="J53" i="4"/>
  <c r="I53" i="4"/>
  <c r="J52" i="4"/>
  <c r="I52" i="4"/>
  <c r="J51" i="4"/>
  <c r="I51" i="4"/>
  <c r="J50" i="4"/>
  <c r="I50" i="4"/>
  <c r="J49" i="4"/>
  <c r="I49" i="4"/>
  <c r="J48" i="4"/>
  <c r="I48" i="4"/>
  <c r="J47" i="4"/>
  <c r="I47" i="4"/>
  <c r="J46" i="4"/>
  <c r="I46" i="4"/>
  <c r="J45" i="4"/>
  <c r="I45" i="4"/>
  <c r="J44" i="4"/>
  <c r="I44" i="4"/>
  <c r="J43" i="4"/>
  <c r="I43" i="4"/>
  <c r="J42" i="4"/>
  <c r="I42" i="4"/>
  <c r="J41" i="4"/>
  <c r="I41" i="4"/>
  <c r="J40" i="4"/>
  <c r="I40" i="4"/>
  <c r="J39" i="4"/>
  <c r="I39" i="4"/>
  <c r="J38" i="4"/>
  <c r="I38" i="4"/>
  <c r="J37" i="4"/>
  <c r="I37" i="4"/>
  <c r="J36" i="4"/>
  <c r="I36" i="4"/>
  <c r="J35" i="4"/>
  <c r="I35" i="4"/>
  <c r="J34" i="4"/>
  <c r="I34" i="4"/>
  <c r="J33" i="4"/>
  <c r="I33" i="4"/>
  <c r="J32" i="4"/>
  <c r="I32" i="4"/>
  <c r="J31" i="4"/>
  <c r="I31" i="4"/>
  <c r="J30" i="4"/>
  <c r="I30" i="4"/>
  <c r="J29" i="4"/>
  <c r="I29" i="4"/>
  <c r="J28" i="4"/>
  <c r="I28" i="4"/>
  <c r="J27" i="4"/>
  <c r="I27" i="4"/>
  <c r="J26" i="4"/>
  <c r="I26" i="4"/>
  <c r="J25" i="4"/>
  <c r="I25" i="4"/>
  <c r="J24" i="4"/>
  <c r="I24" i="4"/>
  <c r="J23" i="4"/>
  <c r="I23" i="4"/>
  <c r="J22" i="4"/>
  <c r="I22" i="4"/>
  <c r="J21" i="4"/>
  <c r="I21" i="4"/>
  <c r="J20" i="4"/>
  <c r="I20" i="4"/>
  <c r="J19" i="4"/>
  <c r="I19" i="4"/>
  <c r="J18" i="4"/>
  <c r="I18" i="4"/>
  <c r="J17" i="4"/>
  <c r="I17" i="4"/>
  <c r="J16" i="4"/>
  <c r="I16" i="4"/>
  <c r="J15" i="4"/>
  <c r="I15" i="4"/>
  <c r="J14" i="4"/>
  <c r="I14" i="4"/>
  <c r="J13" i="4"/>
  <c r="I13" i="4"/>
  <c r="J12" i="4"/>
  <c r="I12" i="4"/>
  <c r="J11" i="4"/>
  <c r="I11" i="4"/>
  <c r="J10" i="4"/>
  <c r="I10" i="4"/>
  <c r="J9" i="4"/>
  <c r="I9" i="4"/>
  <c r="J8" i="4"/>
  <c r="I8" i="4"/>
  <c r="J7" i="4"/>
  <c r="I7" i="4"/>
  <c r="J6" i="4"/>
  <c r="I6" i="4"/>
  <c r="J5" i="4"/>
  <c r="I5" i="4"/>
  <c r="J4" i="4"/>
  <c r="I4" i="4"/>
  <c r="G78" i="4"/>
  <c r="G77" i="4"/>
  <c r="G76" i="4"/>
  <c r="G75" i="4"/>
  <c r="G74" i="4"/>
  <c r="G73" i="4"/>
  <c r="G72" i="4"/>
  <c r="G71" i="4"/>
  <c r="G70" i="4"/>
  <c r="G69" i="4"/>
  <c r="G68" i="4"/>
  <c r="G67" i="4"/>
  <c r="G66" i="4"/>
  <c r="G65" i="4"/>
  <c r="G64" i="4"/>
  <c r="G63" i="4"/>
  <c r="G62" i="4"/>
  <c r="G61" i="4"/>
  <c r="G60" i="4"/>
  <c r="G59"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G26" i="4"/>
  <c r="G25" i="4"/>
  <c r="G24" i="4"/>
  <c r="G23" i="4"/>
  <c r="G22" i="4"/>
  <c r="G21" i="4"/>
  <c r="G20" i="4"/>
  <c r="G19" i="4"/>
  <c r="G18" i="4"/>
  <c r="G17" i="4"/>
  <c r="G16" i="4"/>
  <c r="G15" i="4"/>
  <c r="G14" i="4"/>
  <c r="G13" i="4"/>
  <c r="G12" i="4"/>
  <c r="G11" i="4"/>
  <c r="G10" i="4"/>
  <c r="G9" i="4"/>
  <c r="G8" i="4"/>
  <c r="G7" i="4"/>
  <c r="G6" i="4"/>
  <c r="G5" i="4"/>
  <c r="G4" i="4"/>
  <c r="J3" i="4"/>
  <c r="I3" i="4"/>
  <c r="G3" i="4"/>
  <c r="J16" i="3" l="1"/>
  <c r="I16" i="3"/>
  <c r="J15" i="3"/>
  <c r="I15" i="3"/>
  <c r="J14" i="3"/>
  <c r="I14" i="3"/>
  <c r="J13" i="3"/>
  <c r="I13" i="3"/>
  <c r="J12" i="3"/>
  <c r="I12" i="3"/>
  <c r="J11" i="3"/>
  <c r="I11" i="3"/>
  <c r="J10" i="3"/>
  <c r="I10" i="3"/>
  <c r="J9" i="3"/>
  <c r="I9" i="3"/>
  <c r="J8" i="3"/>
  <c r="I8" i="3"/>
  <c r="J7" i="3"/>
  <c r="I7" i="3"/>
  <c r="J6" i="3"/>
  <c r="I6" i="3"/>
  <c r="J5" i="3"/>
  <c r="I5" i="3"/>
  <c r="J4" i="3"/>
  <c r="I4" i="3"/>
  <c r="G16" i="3"/>
  <c r="G15" i="3"/>
  <c r="G14" i="3"/>
  <c r="G13" i="3"/>
  <c r="G12" i="3"/>
  <c r="G11" i="3"/>
  <c r="G10" i="3"/>
  <c r="G9" i="3"/>
  <c r="G8" i="3"/>
  <c r="G7" i="3"/>
  <c r="G6" i="3"/>
  <c r="G5" i="3"/>
  <c r="G4" i="3"/>
  <c r="J3" i="3"/>
  <c r="I3" i="3"/>
  <c r="G3" i="3"/>
  <c r="J262" i="1"/>
  <c r="I262" i="1"/>
  <c r="J261" i="1"/>
  <c r="I261" i="1"/>
  <c r="J260" i="1"/>
  <c r="I260" i="1"/>
  <c r="J259" i="1"/>
  <c r="I259" i="1"/>
  <c r="J258" i="1"/>
  <c r="I258" i="1"/>
  <c r="J257" i="1"/>
  <c r="I257" i="1"/>
  <c r="J256" i="1"/>
  <c r="I256" i="1"/>
  <c r="J255" i="1"/>
  <c r="I255" i="1"/>
  <c r="G262" i="1"/>
  <c r="G261" i="1"/>
  <c r="G260" i="1"/>
  <c r="G259" i="1"/>
  <c r="G258" i="1"/>
  <c r="G257" i="1"/>
  <c r="G256" i="1"/>
  <c r="G255" i="1"/>
  <c r="J254" i="1"/>
  <c r="I254" i="1"/>
  <c r="J253" i="1"/>
  <c r="I253" i="1"/>
  <c r="G254" i="1"/>
  <c r="G253" i="1"/>
  <c r="J252" i="1"/>
  <c r="I252" i="1"/>
  <c r="J251" i="1"/>
  <c r="I251" i="1"/>
  <c r="G252" i="1"/>
  <c r="G251" i="1"/>
  <c r="G250" i="1"/>
  <c r="J250" i="1" s="1"/>
  <c r="H248" i="1"/>
  <c r="G247" i="1"/>
  <c r="J247" i="1" s="1"/>
  <c r="G246" i="1"/>
  <c r="I246" i="1" s="1"/>
  <c r="G245" i="1"/>
  <c r="J245" i="1" s="1"/>
  <c r="G244" i="1"/>
  <c r="I240" i="1"/>
  <c r="J239" i="1"/>
  <c r="G241" i="1"/>
  <c r="I241" i="1" s="1"/>
  <c r="G240" i="1"/>
  <c r="J240" i="1" s="1"/>
  <c r="G239" i="1"/>
  <c r="I239" i="1" s="1"/>
  <c r="G238" i="1"/>
  <c r="G233" i="1"/>
  <c r="I233" i="1" s="1"/>
  <c r="G232" i="1"/>
  <c r="J232" i="1" s="1"/>
  <c r="I232" i="1"/>
  <c r="I228" i="1"/>
  <c r="J227" i="1"/>
  <c r="G229" i="1"/>
  <c r="I229" i="1" s="1"/>
  <c r="G228" i="1"/>
  <c r="J228" i="1" s="1"/>
  <c r="G227" i="1"/>
  <c r="I227" i="1" s="1"/>
  <c r="G226" i="1"/>
  <c r="I222" i="1"/>
  <c r="J221" i="1"/>
  <c r="G223" i="1"/>
  <c r="I223" i="1" s="1"/>
  <c r="G222" i="1"/>
  <c r="J222" i="1" s="1"/>
  <c r="G221" i="1"/>
  <c r="I221" i="1" s="1"/>
  <c r="G220" i="1"/>
  <c r="H224" i="1"/>
  <c r="J216" i="1"/>
  <c r="I216" i="1"/>
  <c r="G217" i="1"/>
  <c r="J217" i="1" s="1"/>
  <c r="G216" i="1"/>
  <c r="G215" i="1"/>
  <c r="J215" i="1" s="1"/>
  <c r="G214" i="1"/>
  <c r="G218" i="1" s="1"/>
  <c r="J210" i="1"/>
  <c r="I210" i="1"/>
  <c r="G211" i="1"/>
  <c r="J211" i="1" s="1"/>
  <c r="G210" i="1"/>
  <c r="G209" i="1"/>
  <c r="J209" i="1" s="1"/>
  <c r="G208" i="1"/>
  <c r="G212" i="1" s="1"/>
  <c r="J204" i="1"/>
  <c r="I204" i="1"/>
  <c r="G205" i="1"/>
  <c r="J205" i="1" s="1"/>
  <c r="G204" i="1"/>
  <c r="G203" i="1"/>
  <c r="J203" i="1" s="1"/>
  <c r="G202" i="1"/>
  <c r="G206" i="1" s="1"/>
  <c r="J198" i="1"/>
  <c r="I198" i="1"/>
  <c r="G199" i="1"/>
  <c r="J199" i="1" s="1"/>
  <c r="G198" i="1"/>
  <c r="G197" i="1"/>
  <c r="J197" i="1" s="1"/>
  <c r="G196" i="1"/>
  <c r="G200" i="1" s="1"/>
  <c r="J192" i="1"/>
  <c r="I192" i="1"/>
  <c r="I190" i="1"/>
  <c r="G193" i="1"/>
  <c r="J193" i="1" s="1"/>
  <c r="G192" i="1"/>
  <c r="G191" i="1"/>
  <c r="J191" i="1" s="1"/>
  <c r="G190" i="1"/>
  <c r="G194" i="1" s="1"/>
  <c r="J186" i="1"/>
  <c r="I186" i="1"/>
  <c r="G187" i="1"/>
  <c r="J187" i="1" s="1"/>
  <c r="G186" i="1"/>
  <c r="G185" i="1"/>
  <c r="J185" i="1" s="1"/>
  <c r="G184" i="1"/>
  <c r="G188" i="1" s="1"/>
  <c r="I180" i="1"/>
  <c r="G181" i="1"/>
  <c r="J181" i="1" s="1"/>
  <c r="G180" i="1"/>
  <c r="J180" i="1" s="1"/>
  <c r="G179" i="1"/>
  <c r="J179" i="1" s="1"/>
  <c r="G178" i="1"/>
  <c r="J178" i="1" s="1"/>
  <c r="I175" i="1"/>
  <c r="G175" i="1"/>
  <c r="J175" i="1" s="1"/>
  <c r="G174" i="1"/>
  <c r="J174" i="1" s="1"/>
  <c r="G173" i="1"/>
  <c r="J173" i="1" s="1"/>
  <c r="G172" i="1"/>
  <c r="J172" i="1" s="1"/>
  <c r="G171" i="1"/>
  <c r="J171" i="1" s="1"/>
  <c r="H176" i="1"/>
  <c r="G168" i="1"/>
  <c r="J168" i="1" s="1"/>
  <c r="G167" i="1"/>
  <c r="J167" i="1" s="1"/>
  <c r="G166" i="1"/>
  <c r="J166" i="1" s="1"/>
  <c r="G165" i="1"/>
  <c r="J165" i="1" s="1"/>
  <c r="G164" i="1"/>
  <c r="I164" i="1" s="1"/>
  <c r="I250" i="1" l="1"/>
  <c r="J182" i="1"/>
  <c r="I181" i="1"/>
  <c r="J184" i="1"/>
  <c r="J188" i="1" s="1"/>
  <c r="J190" i="1"/>
  <c r="J194" i="1" s="1"/>
  <c r="J196" i="1"/>
  <c r="J200" i="1" s="1"/>
  <c r="J202" i="1"/>
  <c r="J206" i="1" s="1"/>
  <c r="J208" i="1"/>
  <c r="J212" i="1" s="1"/>
  <c r="J214" i="1"/>
  <c r="J218" i="1" s="1"/>
  <c r="G224" i="1"/>
  <c r="I220" i="1"/>
  <c r="I224" i="1" s="1"/>
  <c r="G230" i="1"/>
  <c r="I226" i="1"/>
  <c r="I230" i="1" s="1"/>
  <c r="G242" i="1"/>
  <c r="I238" i="1"/>
  <c r="I242" i="1" s="1"/>
  <c r="G248" i="1"/>
  <c r="I208" i="1"/>
  <c r="I214" i="1"/>
  <c r="I165" i="1"/>
  <c r="I178" i="1"/>
  <c r="I182" i="1" s="1"/>
  <c r="I185" i="1"/>
  <c r="I187" i="1"/>
  <c r="I191" i="1"/>
  <c r="I194" i="1" s="1"/>
  <c r="I193" i="1"/>
  <c r="I197" i="1"/>
  <c r="I199" i="1"/>
  <c r="I203" i="1"/>
  <c r="I205" i="1"/>
  <c r="I209" i="1"/>
  <c r="I211" i="1"/>
  <c r="I215" i="1"/>
  <c r="I217" i="1"/>
  <c r="J220" i="1"/>
  <c r="J224" i="1" s="1"/>
  <c r="J226" i="1"/>
  <c r="J238" i="1"/>
  <c r="I244" i="1"/>
  <c r="I168" i="1"/>
  <c r="I173" i="1"/>
  <c r="I184" i="1"/>
  <c r="I188" i="1" s="1"/>
  <c r="I196" i="1"/>
  <c r="I200" i="1" s="1"/>
  <c r="I202" i="1"/>
  <c r="J223" i="1"/>
  <c r="J229" i="1"/>
  <c r="J241" i="1"/>
  <c r="I166" i="1"/>
  <c r="I171" i="1"/>
  <c r="I179" i="1"/>
  <c r="J244" i="1"/>
  <c r="I245" i="1"/>
  <c r="J246" i="1"/>
  <c r="I247" i="1"/>
  <c r="J233" i="1"/>
  <c r="I167" i="1"/>
  <c r="G169" i="1"/>
  <c r="I172" i="1"/>
  <c r="I174" i="1"/>
  <c r="J164" i="1"/>
  <c r="G176" i="1"/>
  <c r="J242" i="1" l="1"/>
  <c r="I206" i="1"/>
  <c r="J248" i="1"/>
  <c r="J230" i="1"/>
  <c r="I218" i="1"/>
  <c r="I248" i="1"/>
  <c r="I212" i="1"/>
  <c r="J176" i="1"/>
  <c r="I176" i="1"/>
  <c r="I169" i="1"/>
  <c r="J169" i="1"/>
  <c r="H162" i="1" l="1"/>
  <c r="G161" i="1"/>
  <c r="J161" i="1" s="1"/>
  <c r="J160" i="1"/>
  <c r="G160" i="1"/>
  <c r="I160" i="1" s="1"/>
  <c r="G159" i="1"/>
  <c r="J159" i="1" s="1"/>
  <c r="G158" i="1"/>
  <c r="J158" i="1" s="1"/>
  <c r="G157" i="1"/>
  <c r="I157" i="1" s="1"/>
  <c r="J151" i="1"/>
  <c r="G154" i="1"/>
  <c r="J154" i="1" s="1"/>
  <c r="G153" i="1"/>
  <c r="J153" i="1" s="1"/>
  <c r="G152" i="1"/>
  <c r="J152" i="1" s="1"/>
  <c r="G151" i="1"/>
  <c r="I151" i="1" s="1"/>
  <c r="G150" i="1"/>
  <c r="G147" i="1"/>
  <c r="I147" i="1" s="1"/>
  <c r="G146" i="1"/>
  <c r="I146" i="1" s="1"/>
  <c r="G145" i="1"/>
  <c r="J145" i="1" s="1"/>
  <c r="G144" i="1"/>
  <c r="I144" i="1" s="1"/>
  <c r="G143" i="1"/>
  <c r="G148" i="1" s="1"/>
  <c r="I148" i="1" s="1"/>
  <c r="H148" i="1"/>
  <c r="J140" i="1"/>
  <c r="J136" i="1"/>
  <c r="G140" i="1"/>
  <c r="I140" i="1" s="1"/>
  <c r="G139" i="1"/>
  <c r="I139" i="1" s="1"/>
  <c r="G138" i="1"/>
  <c r="I138" i="1" s="1"/>
  <c r="G137" i="1"/>
  <c r="J137" i="1" s="1"/>
  <c r="G136" i="1"/>
  <c r="J130" i="1"/>
  <c r="G133" i="1"/>
  <c r="J133" i="1" s="1"/>
  <c r="G132" i="1"/>
  <c r="J132" i="1" s="1"/>
  <c r="G131" i="1"/>
  <c r="J131" i="1" s="1"/>
  <c r="G130" i="1"/>
  <c r="I130" i="1" s="1"/>
  <c r="G129" i="1"/>
  <c r="I129" i="1" s="1"/>
  <c r="H127" i="1"/>
  <c r="J126" i="1"/>
  <c r="G126" i="1"/>
  <c r="I126" i="1" s="1"/>
  <c r="G125" i="1"/>
  <c r="J125" i="1" s="1"/>
  <c r="G124" i="1"/>
  <c r="I124" i="1" s="1"/>
  <c r="G123" i="1"/>
  <c r="J123" i="1" s="1"/>
  <c r="G122" i="1"/>
  <c r="I122" i="1" s="1"/>
  <c r="J119" i="1"/>
  <c r="J115" i="1"/>
  <c r="G119" i="1"/>
  <c r="I119" i="1" s="1"/>
  <c r="G118" i="1"/>
  <c r="I118" i="1" s="1"/>
  <c r="G117" i="1"/>
  <c r="I117" i="1" s="1"/>
  <c r="G116" i="1"/>
  <c r="J116" i="1" s="1"/>
  <c r="G115" i="1"/>
  <c r="H113" i="1"/>
  <c r="G112" i="1"/>
  <c r="J112" i="1" s="1"/>
  <c r="G111" i="1"/>
  <c r="I111" i="1" s="1"/>
  <c r="G110" i="1"/>
  <c r="J110" i="1" s="1"/>
  <c r="G109" i="1"/>
  <c r="G108" i="1"/>
  <c r="J108" i="1" s="1"/>
  <c r="H106" i="1"/>
  <c r="G105" i="1"/>
  <c r="J105" i="1" s="1"/>
  <c r="G104" i="1"/>
  <c r="I104" i="1" s="1"/>
  <c r="G103" i="1"/>
  <c r="J103" i="1" s="1"/>
  <c r="G102" i="1"/>
  <c r="J102" i="1" s="1"/>
  <c r="G101" i="1"/>
  <c r="J101" i="1" s="1"/>
  <c r="G98" i="1"/>
  <c r="I98" i="1" s="1"/>
  <c r="G97" i="1"/>
  <c r="J97" i="1" s="1"/>
  <c r="G96" i="1"/>
  <c r="J96" i="1" s="1"/>
  <c r="G95" i="1"/>
  <c r="J95" i="1" s="1"/>
  <c r="G94" i="1"/>
  <c r="I94" i="1" s="1"/>
  <c r="H92" i="1"/>
  <c r="G91" i="1"/>
  <c r="J91" i="1" s="1"/>
  <c r="G90" i="1"/>
  <c r="I90" i="1" s="1"/>
  <c r="G87" i="1"/>
  <c r="J87" i="1" s="1"/>
  <c r="G86" i="1"/>
  <c r="I86" i="1" s="1"/>
  <c r="J63" i="1"/>
  <c r="G79" i="1"/>
  <c r="J79" i="1" s="1"/>
  <c r="G78" i="1"/>
  <c r="J78" i="1" s="1"/>
  <c r="G75" i="1"/>
  <c r="J75" i="1" s="1"/>
  <c r="G74" i="1"/>
  <c r="J74" i="1" s="1"/>
  <c r="G71" i="1"/>
  <c r="J71" i="1" s="1"/>
  <c r="G70" i="1"/>
  <c r="I70" i="1" s="1"/>
  <c r="G66" i="1"/>
  <c r="J66" i="1" s="1"/>
  <c r="G62" i="1"/>
  <c r="J62" i="1" s="1"/>
  <c r="G63" i="1"/>
  <c r="I63" i="1" s="1"/>
  <c r="G67" i="1"/>
  <c r="J67" i="1" s="1"/>
  <c r="J98" i="1" l="1"/>
  <c r="J76" i="1"/>
  <c r="I74" i="1"/>
  <c r="I95" i="1"/>
  <c r="I137" i="1"/>
  <c r="J144" i="1"/>
  <c r="I145" i="1"/>
  <c r="J94" i="1"/>
  <c r="J99" i="1" s="1"/>
  <c r="I116" i="1"/>
  <c r="J146" i="1"/>
  <c r="I152" i="1"/>
  <c r="J124" i="1"/>
  <c r="I132" i="1"/>
  <c r="J138" i="1"/>
  <c r="J148" i="1"/>
  <c r="I153" i="1"/>
  <c r="I67" i="1"/>
  <c r="I96" i="1"/>
  <c r="J104" i="1"/>
  <c r="J106" i="1" s="1"/>
  <c r="I125" i="1"/>
  <c r="G127" i="1"/>
  <c r="G155" i="1"/>
  <c r="J70" i="1"/>
  <c r="J72" i="1" s="1"/>
  <c r="I79" i="1"/>
  <c r="I97" i="1"/>
  <c r="I103" i="1"/>
  <c r="G120" i="1"/>
  <c r="J118" i="1"/>
  <c r="J122" i="1"/>
  <c r="I131" i="1"/>
  <c r="I133" i="1"/>
  <c r="G141" i="1"/>
  <c r="J139" i="1"/>
  <c r="J143" i="1"/>
  <c r="J147" i="1"/>
  <c r="I150" i="1"/>
  <c r="I154" i="1"/>
  <c r="J117" i="1"/>
  <c r="J80" i="1"/>
  <c r="G134" i="1"/>
  <c r="I143" i="1"/>
  <c r="I71" i="1"/>
  <c r="I72" i="1" s="1"/>
  <c r="J90" i="1"/>
  <c r="J92" i="1" s="1"/>
  <c r="I115" i="1"/>
  <c r="I120" i="1" s="1"/>
  <c r="J129" i="1"/>
  <c r="I136" i="1"/>
  <c r="J150" i="1"/>
  <c r="J157" i="1"/>
  <c r="I159" i="1"/>
  <c r="G162" i="1"/>
  <c r="I158" i="1"/>
  <c r="I161" i="1"/>
  <c r="I123" i="1"/>
  <c r="J111" i="1"/>
  <c r="G113" i="1"/>
  <c r="I110" i="1"/>
  <c r="I109" i="1"/>
  <c r="J109" i="1"/>
  <c r="J113" i="1" s="1"/>
  <c r="I112" i="1"/>
  <c r="I108" i="1"/>
  <c r="G106" i="1"/>
  <c r="I102" i="1"/>
  <c r="I101" i="1"/>
  <c r="I105" i="1"/>
  <c r="J86" i="1"/>
  <c r="J88" i="1" s="1"/>
  <c r="G76" i="1"/>
  <c r="I87" i="1"/>
  <c r="I88" i="1" s="1"/>
  <c r="I62" i="1"/>
  <c r="I66" i="1"/>
  <c r="I75" i="1"/>
  <c r="I76" i="1" s="1"/>
  <c r="I78" i="1"/>
  <c r="I80" i="1" s="1"/>
  <c r="G88" i="1"/>
  <c r="I91" i="1"/>
  <c r="I92" i="1" s="1"/>
  <c r="G92" i="1"/>
  <c r="J120" i="1" l="1"/>
  <c r="I99" i="1"/>
  <c r="I127" i="1"/>
  <c r="J155" i="1"/>
  <c r="I155" i="1"/>
  <c r="J127" i="1"/>
  <c r="I106" i="1"/>
  <c r="J134" i="1"/>
  <c r="I134" i="1"/>
  <c r="J141" i="1"/>
  <c r="I141" i="1"/>
  <c r="J162" i="1"/>
  <c r="I162" i="1"/>
  <c r="I113" i="1"/>
  <c r="G64" i="1" l="1"/>
  <c r="J68" i="1"/>
  <c r="I68" i="1" l="1"/>
  <c r="J64" i="1"/>
  <c r="I64"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J13" i="1" l="1"/>
  <c r="I13" i="1"/>
  <c r="J25" i="1"/>
  <c r="I25" i="1"/>
  <c r="J33" i="1"/>
  <c r="I33" i="1"/>
  <c r="J41" i="1"/>
  <c r="I41" i="1"/>
  <c r="J49" i="1"/>
  <c r="I49" i="1"/>
  <c r="J57" i="1"/>
  <c r="I57" i="1"/>
  <c r="I10" i="1"/>
  <c r="J10" i="1"/>
  <c r="I14" i="1"/>
  <c r="J14" i="1"/>
  <c r="J18" i="1"/>
  <c r="I18" i="1"/>
  <c r="I22" i="1"/>
  <c r="J22" i="1"/>
  <c r="I26" i="1"/>
  <c r="J26" i="1"/>
  <c r="J30" i="1"/>
  <c r="I30" i="1"/>
  <c r="J34" i="1"/>
  <c r="I34" i="1"/>
  <c r="J38" i="1"/>
  <c r="I38" i="1"/>
  <c r="J42" i="1"/>
  <c r="I42" i="1"/>
  <c r="J46" i="1"/>
  <c r="I46" i="1"/>
  <c r="J50" i="1"/>
  <c r="I50" i="1"/>
  <c r="J54" i="1"/>
  <c r="I54" i="1"/>
  <c r="J58" i="1"/>
  <c r="I58" i="1"/>
  <c r="J21" i="1"/>
  <c r="I21" i="1"/>
  <c r="J37" i="1"/>
  <c r="I37" i="1"/>
  <c r="J53" i="1"/>
  <c r="I53" i="1"/>
  <c r="J6" i="1"/>
  <c r="I6" i="1"/>
  <c r="J7" i="1"/>
  <c r="I7" i="1"/>
  <c r="J11" i="1"/>
  <c r="I11" i="1"/>
  <c r="J15" i="1"/>
  <c r="I15" i="1"/>
  <c r="J19" i="1"/>
  <c r="I19" i="1"/>
  <c r="J23" i="1"/>
  <c r="I23" i="1"/>
  <c r="J27" i="1"/>
  <c r="I27" i="1"/>
  <c r="J31" i="1"/>
  <c r="I31" i="1"/>
  <c r="J35" i="1"/>
  <c r="I35" i="1"/>
  <c r="J39" i="1"/>
  <c r="I39" i="1"/>
  <c r="J43" i="1"/>
  <c r="I43" i="1"/>
  <c r="J47" i="1"/>
  <c r="I47" i="1"/>
  <c r="J51" i="1"/>
  <c r="I51" i="1"/>
  <c r="J55" i="1"/>
  <c r="I55" i="1"/>
  <c r="J59" i="1"/>
  <c r="I59" i="1"/>
  <c r="J5" i="1"/>
  <c r="I5" i="1"/>
  <c r="J9" i="1"/>
  <c r="I9" i="1"/>
  <c r="J17" i="1"/>
  <c r="I17" i="1"/>
  <c r="J29" i="1"/>
  <c r="I29" i="1"/>
  <c r="J45" i="1"/>
  <c r="I45" i="1"/>
  <c r="J4" i="1"/>
  <c r="I4" i="1"/>
  <c r="J8" i="1"/>
  <c r="I8" i="1"/>
  <c r="J12" i="1"/>
  <c r="I12" i="1"/>
  <c r="J16" i="1"/>
  <c r="I16" i="1"/>
  <c r="J20" i="1"/>
  <c r="I20" i="1"/>
  <c r="J24" i="1"/>
  <c r="I24" i="1"/>
  <c r="J28" i="1"/>
  <c r="I28" i="1"/>
  <c r="J32" i="1"/>
  <c r="I32" i="1"/>
  <c r="J36" i="1"/>
  <c r="I36" i="1"/>
  <c r="I40" i="1"/>
  <c r="J40" i="1"/>
  <c r="I44" i="1"/>
  <c r="J44" i="1"/>
  <c r="J48" i="1"/>
  <c r="I48" i="1"/>
  <c r="J52" i="1"/>
  <c r="I52" i="1"/>
  <c r="J56" i="1"/>
  <c r="I56" i="1"/>
  <c r="J60" i="1"/>
  <c r="I60" i="1"/>
  <c r="G3" i="1"/>
  <c r="J3" i="1" s="1"/>
  <c r="I3" i="1" l="1"/>
  <c r="J3" i="11" l="1"/>
  <c r="I95" i="4" l="1"/>
  <c r="G95" i="4" l="1"/>
  <c r="H82" i="4" l="1"/>
  <c r="H89" i="4"/>
  <c r="J95" i="4"/>
  <c r="H76" i="1" l="1"/>
  <c r="H80" i="1"/>
  <c r="H88" i="1"/>
  <c r="H182" i="1"/>
  <c r="H141" i="1"/>
  <c r="H169" i="1"/>
  <c r="H120" i="1"/>
  <c r="H188" i="1"/>
  <c r="H200" i="1"/>
  <c r="H206" i="1"/>
  <c r="H212" i="1"/>
  <c r="H218" i="1"/>
  <c r="H230" i="1"/>
  <c r="H242" i="1"/>
  <c r="H155" i="1"/>
  <c r="H194" i="1"/>
  <c r="H99" i="1"/>
  <c r="H134" i="1"/>
  <c r="H68" i="1"/>
  <c r="H64" i="1" l="1"/>
  <c r="G99" i="1" l="1"/>
  <c r="G80" i="1"/>
  <c r="G68" i="1"/>
  <c r="G182" i="1" l="1"/>
  <c r="G72" i="1" l="1"/>
  <c r="H72" i="1" l="1"/>
  <c r="G82" i="1"/>
  <c r="J82" i="1" l="1"/>
  <c r="I82" i="1"/>
  <c r="H84" i="1"/>
  <c r="G83" i="1"/>
  <c r="G84" i="1" l="1"/>
  <c r="J83" i="1"/>
  <c r="J84" i="1" s="1"/>
  <c r="I83" i="1"/>
  <c r="I84" i="1"/>
  <c r="G234" i="1"/>
  <c r="J234" i="1" l="1"/>
  <c r="I234" i="1"/>
  <c r="H236" i="1"/>
  <c r="G235" i="1"/>
  <c r="G236" i="1" s="1"/>
  <c r="I235" i="1" l="1"/>
  <c r="I236" i="1" s="1"/>
  <c r="J235" i="1"/>
  <c r="J236" i="1" s="1"/>
  <c r="G6" i="12"/>
  <c r="I6" i="12" s="1"/>
  <c r="J6" i="12" l="1"/>
</calcChain>
</file>

<file path=xl/sharedStrings.xml><?xml version="1.0" encoding="utf-8"?>
<sst xmlns="http://schemas.openxmlformats.org/spreadsheetml/2006/main" count="2266" uniqueCount="1052">
  <si>
    <t>Item</t>
  </si>
  <si>
    <t>Finish</t>
  </si>
  <si>
    <t>Description</t>
  </si>
  <si>
    <t>Photo</t>
  </si>
  <si>
    <t>Desk Carrel</t>
  </si>
  <si>
    <t>Natural</t>
  </si>
  <si>
    <t>Wild Cherry</t>
  </si>
  <si>
    <t>Desk</t>
  </si>
  <si>
    <t>Writing desk with flip back drawer</t>
  </si>
  <si>
    <t>36 9/16"W x 22"D x 30"H</t>
  </si>
  <si>
    <t>Writing desk with one flip-back drawer</t>
  </si>
  <si>
    <t>42"W x 22"D x 30"H</t>
  </si>
  <si>
    <t>Pedestal desk, box, box, file &amp; pencil drawers</t>
  </si>
  <si>
    <t>10PLY1</t>
  </si>
  <si>
    <t>4 Leg Chair</t>
  </si>
  <si>
    <t>4 legged, stackable chair</t>
  </si>
  <si>
    <t>19 5/16"W x 23 11/16"D x 33"H</t>
  </si>
  <si>
    <t>12PLY1</t>
  </si>
  <si>
    <t>10PLY2</t>
  </si>
  <si>
    <t>Arm Chair</t>
  </si>
  <si>
    <t>2 position armless chair</t>
  </si>
  <si>
    <t>19 5/16"W x 22 11/16"D x 33"H</t>
  </si>
  <si>
    <t>12PLY2</t>
  </si>
  <si>
    <t>Barstool</t>
  </si>
  <si>
    <t>Chest</t>
  </si>
  <si>
    <t>5 drawer chest</t>
  </si>
  <si>
    <t>30"W x 22"D x 48 1/8"H</t>
  </si>
  <si>
    <t>4 drawer chest -2 piece "unstackable"</t>
  </si>
  <si>
    <t>4 drawer chest - 2 piece "unstackable"</t>
  </si>
  <si>
    <t>3 drawer chest</t>
  </si>
  <si>
    <t>2 drawer chest - "stackable"</t>
  </si>
  <si>
    <t>36 1/4"W x 21 13/16"D x 18 13/16"H</t>
  </si>
  <si>
    <t>Bookcase</t>
  </si>
  <si>
    <t>2 shelf bookcase</t>
  </si>
  <si>
    <t>30"W x 12"D x 29 15/16"</t>
  </si>
  <si>
    <t>4 shelf bookcase</t>
  </si>
  <si>
    <t>Nightstand</t>
  </si>
  <si>
    <t>1 drawer nightstand</t>
  </si>
  <si>
    <t>19 1/4"W x 14 1/4"D x 24"H</t>
  </si>
  <si>
    <t>Mobile Pedestal File</t>
  </si>
  <si>
    <t>Wardrobe</t>
  </si>
  <si>
    <t>Wardrobe with two raised doors, two drawers, a clothes rod, and a grommet hole in the back panel. Ball-bearing slides for drawers, drawers have top finger pulls.</t>
  </si>
  <si>
    <t>36 11/16"W x 22 1/16"D x 78 15/16"H</t>
  </si>
  <si>
    <t>Coffee Table</t>
  </si>
  <si>
    <t>48"W x 24"D x 16 7/8"H</t>
  </si>
  <si>
    <t>Mission-style coffee table</t>
  </si>
  <si>
    <t>42"W x 24"D x 17"H</t>
  </si>
  <si>
    <t>Sled-base coffee table</t>
  </si>
  <si>
    <t>36"W X 20"D X 16 1/8"H</t>
  </si>
  <si>
    <t>End Table</t>
  </si>
  <si>
    <t>Sled-base end table</t>
  </si>
  <si>
    <t>Mission-style end table</t>
  </si>
  <si>
    <t>24"W x 18"D x 21 1/2"H</t>
  </si>
  <si>
    <t>Twin bed W/Spring Unit</t>
  </si>
  <si>
    <t>10401 - Four -slat bed end</t>
  </si>
  <si>
    <t>SP100 - Metal twin-size</t>
  </si>
  <si>
    <t>Twin Bed Total</t>
  </si>
  <si>
    <t>12401 - Four -slat bed end</t>
  </si>
  <si>
    <t>SP101 - Metal twin-size</t>
  </si>
  <si>
    <t>SP176 - Metal twin-size</t>
  </si>
  <si>
    <t>10410 - Four -slat bed end</t>
  </si>
  <si>
    <t>Accomodates 38 x 80 mattress</t>
  </si>
  <si>
    <t>SP105 - Metal twin-size</t>
  </si>
  <si>
    <t>12410 - Four -slat bed end</t>
  </si>
  <si>
    <t>Single Loft bed W/Spring Unit
(Guardrails not included)</t>
  </si>
  <si>
    <t>BP201 - Metal/Brown stabilizer bar</t>
  </si>
  <si>
    <t>Single Loft Bed Total</t>
  </si>
  <si>
    <t>BP202 - Metal/Brown stabilizer bar</t>
  </si>
  <si>
    <t>BP204 - Metal/Brown stabilizer bar</t>
  </si>
  <si>
    <t>SP106 - Metal twin-size</t>
  </si>
  <si>
    <t>SP184 - Metal twin-size</t>
  </si>
  <si>
    <t>Bunk Bed W/Spring Units
(Guardrails not included)</t>
  </si>
  <si>
    <t>Bunk Bed Total</t>
  </si>
  <si>
    <t>Ladder</t>
  </si>
  <si>
    <t>Large-size ladder</t>
  </si>
  <si>
    <t>15"W x 3 5/8"D x 70 1/2"H</t>
  </si>
  <si>
    <t>Bed Shelf</t>
  </si>
  <si>
    <t>Bed end shelf</t>
  </si>
  <si>
    <t xml:space="preserve">BP124 </t>
  </si>
  <si>
    <t>Guardrail</t>
  </si>
  <si>
    <t>One double guardrail</t>
  </si>
  <si>
    <t>Use with 76" springs</t>
  </si>
  <si>
    <t>BP124.C</t>
  </si>
  <si>
    <t>BP123</t>
  </si>
  <si>
    <t>Use with 80" springs</t>
  </si>
  <si>
    <t>BP123.C</t>
  </si>
  <si>
    <t>BP107</t>
  </si>
  <si>
    <t>Use with 84" springs</t>
  </si>
  <si>
    <t>BP107.C</t>
  </si>
  <si>
    <t>BP311R</t>
  </si>
  <si>
    <t>Guardrails</t>
  </si>
  <si>
    <t>One set of two guardrails</t>
  </si>
  <si>
    <t>Use with 80" wood decks &amp; bedrails</t>
  </si>
  <si>
    <t>BP311R.C</t>
  </si>
  <si>
    <t>Single Loft bed 
W/Spring Unit
(Guardrails not included)</t>
  </si>
  <si>
    <t>Single Loft bed
W/Spring Unit
(Guardrails not included)</t>
  </si>
  <si>
    <t>Pedestal Desk</t>
  </si>
  <si>
    <t>Writing Desk</t>
  </si>
  <si>
    <t>2 Drawer Chest</t>
  </si>
  <si>
    <t>3 Drawer Chest</t>
  </si>
  <si>
    <t>Night Stand</t>
  </si>
  <si>
    <t xml:space="preserve">50304SKD-30 </t>
  </si>
  <si>
    <t xml:space="preserve">Desk carrel </t>
  </si>
  <si>
    <t>Desk carrel with two shelves</t>
  </si>
  <si>
    <t>39 1/8"W x 17"D x 30"H</t>
  </si>
  <si>
    <t>50304SKD-12</t>
  </si>
  <si>
    <t>50303SKD-30.5</t>
  </si>
  <si>
    <t>44 1/8"W x 17"D x 30"H</t>
  </si>
  <si>
    <t>50303SKD-12.5</t>
  </si>
  <si>
    <t>50961SKD-30</t>
  </si>
  <si>
    <t>Desk with decorative metal frame 
and laminate top and laminate lower shelf</t>
  </si>
  <si>
    <t xml:space="preserve">42"W x 22"D x 30"H           </t>
  </si>
  <si>
    <t>50961SKD-12</t>
  </si>
  <si>
    <t>50974SKD-30</t>
  </si>
  <si>
    <t>47"W x 24"D x 30"H</t>
  </si>
  <si>
    <t>50974SKD-12</t>
  </si>
  <si>
    <t>51629-30</t>
  </si>
  <si>
    <t>4 Drawer Chest</t>
  </si>
  <si>
    <t xml:space="preserve">36 1/4"w x 17 15/16"D X 39 3/16"H </t>
  </si>
  <si>
    <t>50629-12</t>
  </si>
  <si>
    <t>50568SKD-30</t>
  </si>
  <si>
    <t>Nightstand with two laminate shelves and decorative metal frame.</t>
  </si>
  <si>
    <t>18"W x 18"D x 24"H</t>
  </si>
  <si>
    <t>50568SKD-12</t>
  </si>
  <si>
    <t>Entertainment Center</t>
  </si>
  <si>
    <t>50791SKD-30</t>
  </si>
  <si>
    <t>Entertainment center with decorative metal frame and laminate shelves.</t>
  </si>
  <si>
    <t>42 1/8"W x 22 1/8"D x 32"H</t>
  </si>
  <si>
    <t>50791SKD-12</t>
  </si>
  <si>
    <t>51FB01KD</t>
  </si>
  <si>
    <t xml:space="preserve">Fiji Barstool </t>
  </si>
  <si>
    <t>Fiji-style metal 42"H barstool with bentwood back and a 26 1/2"H seat.  (used with 42"H tables)</t>
  </si>
  <si>
    <t>17 5/16"W x 20 1/2"D x 43 3/16"H</t>
  </si>
  <si>
    <t>50FB01KD</t>
  </si>
  <si>
    <t>51FB02KD</t>
  </si>
  <si>
    <t>Fiji-style metal barstool with bentwood back and a 35"H seat.  (used with 45"H tables)</t>
  </si>
  <si>
    <t xml:space="preserve">17 1/2"W x 20 1/16"D x 50"H </t>
  </si>
  <si>
    <t>50FB02KD</t>
  </si>
  <si>
    <t>51FB03KD</t>
  </si>
  <si>
    <t>Fiji Barstool -no back</t>
  </si>
  <si>
    <t xml:space="preserve"> Fiji metal barstool with a 30"H round seat.
Seat diameter = 14"  (used with 42"H tables) </t>
  </si>
  <si>
    <t xml:space="preserve">30"H Seat 14"D       </t>
  </si>
  <si>
    <t>50FB03KD</t>
  </si>
  <si>
    <t>51FB04KD</t>
  </si>
  <si>
    <t xml:space="preserve"> Fiji metal barstool with a  24"H round seat.
Seat diameter = 14"  </t>
  </si>
  <si>
    <t xml:space="preserve">24"H Seat 14"D     </t>
  </si>
  <si>
    <t>50FB04KD</t>
  </si>
  <si>
    <t>51FC01KD</t>
  </si>
  <si>
    <t xml:space="preserve">Fiji Chair </t>
  </si>
  <si>
    <t>Fiji metal two-position chair with bentwood back and seat.</t>
  </si>
  <si>
    <t>16 1/2"W x 22 1/16"D x 34"H</t>
  </si>
  <si>
    <t>50FC01KD</t>
  </si>
  <si>
    <t>51FC03KD</t>
  </si>
  <si>
    <t>16 1/2"W x 21 1/2"D x 34"H</t>
  </si>
  <si>
    <t>50FC03KD</t>
  </si>
  <si>
    <t>51FC02KD</t>
  </si>
  <si>
    <t>17 1/8"W x 21 5/8"D x 33 11/16"H</t>
  </si>
  <si>
    <t>50FC02KD</t>
  </si>
  <si>
    <t>51FC04KD</t>
  </si>
  <si>
    <t>17 1/8"W x 20 1/2"D x 34 9/16"H</t>
  </si>
  <si>
    <t>50FC04KD</t>
  </si>
  <si>
    <t>50509SKD-30</t>
  </si>
  <si>
    <t>Round Pedestal Table</t>
  </si>
  <si>
    <t>Pedestal table with black crackle base and a round top</t>
  </si>
  <si>
    <t>42"R x 30"H</t>
  </si>
  <si>
    <t xml:space="preserve">50509SKD-12 </t>
  </si>
  <si>
    <t>50526SKD-30</t>
  </si>
  <si>
    <t>Square Pedestal Table</t>
  </si>
  <si>
    <t>Pedestal table with black crackle base and a square top.</t>
  </si>
  <si>
    <t>36"W x 36"D x 36"H</t>
  </si>
  <si>
    <t>50526SKD-12</t>
  </si>
  <si>
    <t>50530SKD-30</t>
  </si>
  <si>
    <t>42"W x 42"D x 30"H</t>
  </si>
  <si>
    <t xml:space="preserve">50530SKD-12 </t>
  </si>
  <si>
    <t>36"L x 36"D x 30"H</t>
  </si>
  <si>
    <t xml:space="preserve">50541SKD-30 </t>
  </si>
  <si>
    <t>Round Parson Table</t>
  </si>
  <si>
    <t>Parson's table with four legs and  round top</t>
  </si>
  <si>
    <t>48"R x 30 5/16"H</t>
  </si>
  <si>
    <t xml:space="preserve">50541SKD-12 </t>
  </si>
  <si>
    <t xml:space="preserve"> 44"R x 30 5/8"H</t>
  </si>
  <si>
    <t>Rectangular Parson Table</t>
  </si>
  <si>
    <t>Parson's table with four legs and  rectangular top</t>
  </si>
  <si>
    <t>60"L x 36"D x 30"H</t>
  </si>
  <si>
    <t>Square Parson Table</t>
  </si>
  <si>
    <t>Parson's table with four legs and  square top</t>
  </si>
  <si>
    <t>30 "W x 30"D x 30"H</t>
  </si>
  <si>
    <t>48"W x 36 "D x 30"H</t>
  </si>
  <si>
    <t>50560SKD-30</t>
  </si>
  <si>
    <t>Square End Table</t>
  </si>
  <si>
    <t>24"W x 24"D x 21 1/2"H</t>
  </si>
  <si>
    <t>50560SKD-12</t>
  </si>
  <si>
    <t>50562SKD-30</t>
  </si>
  <si>
    <t>41 1/2"W x 24"D x 17"H</t>
  </si>
  <si>
    <t>50562SKD-12</t>
  </si>
  <si>
    <t>50490SKD-30</t>
  </si>
  <si>
    <t>Queen Headboard</t>
  </si>
  <si>
    <t>Metal frame headboard with laminate insert, for Queen-size beds.</t>
  </si>
  <si>
    <t>61"W x 1 1/2"D x 53 1/4"H</t>
  </si>
  <si>
    <t xml:space="preserve">50490SKD-12 </t>
  </si>
  <si>
    <t>50470-30</t>
  </si>
  <si>
    <t>Twin Headboard</t>
  </si>
  <si>
    <t>Metal frame headboard with laminate insert, for twin-size beds.</t>
  </si>
  <si>
    <t>36"W x 24"H x 1 1/2"D</t>
  </si>
  <si>
    <t>50470-12</t>
  </si>
  <si>
    <t>50480-30</t>
  </si>
  <si>
    <t>Full Headboard</t>
  </si>
  <si>
    <t>Metal frame headboard with laminate insert, for full -size beds.</t>
  </si>
  <si>
    <t>54"W x 30"H x 1 1/2"D</t>
  </si>
  <si>
    <t>50480-12</t>
  </si>
  <si>
    <t>Twin Metal slat bed with 23" H legs</t>
  </si>
  <si>
    <t xml:space="preserve"> Black metal </t>
  </si>
  <si>
    <t>50211SKD</t>
  </si>
  <si>
    <t>80" twin-size slatbed with metal frame, 16 mm thick wood veneer-ply slats, and 23"H metal legs.</t>
  </si>
  <si>
    <t xml:space="preserve">36"W x 81 3/8"D x 24 1/2"H </t>
  </si>
  <si>
    <t>50207SKD</t>
  </si>
  <si>
    <t>80" twin-size slat bed with metal base, wooden veneer slats, and 20" H metal legs.</t>
  </si>
  <si>
    <t xml:space="preserve">36"W x 81 3/8"D x 21 1/2"H </t>
  </si>
  <si>
    <t>50209SKD</t>
  </si>
  <si>
    <t>80" twin-size slat bed with metal base, wooden veneer slats, and 15" H metal legs.</t>
  </si>
  <si>
    <t xml:space="preserve">36"W x 81 3/8"D x 16 1/2"H     </t>
  </si>
  <si>
    <t>50205SKD</t>
  </si>
  <si>
    <t>80" full size, U-post, slat bed with metal base, wooden veneer slats, and 23" H metal legs.</t>
  </si>
  <si>
    <t xml:space="preserve">54"W x 81 3/8"D x 24 1/2"H    </t>
  </si>
  <si>
    <t>50201SKD</t>
  </si>
  <si>
    <t>80" full-size, u-post, slat bed with metal base, wooden veneer slats, and 20" H metal legs.</t>
  </si>
  <si>
    <t xml:space="preserve">54"W x 81 3/8"D x 21 1/2"H      </t>
  </si>
  <si>
    <t>50203SKD</t>
  </si>
  <si>
    <t>80" full size, U-post, slat bed with metal base, wooden veneer slats, and 15" H metal legs.</t>
  </si>
  <si>
    <t xml:space="preserve">54"W x 81 3/8"D x 16 1/2"H      </t>
  </si>
  <si>
    <t>SP405 - Twin size</t>
  </si>
  <si>
    <t>BP206 - Metal stabilizer</t>
  </si>
  <si>
    <t>Bunk bed W/Spring Units
(Guardrails not included)</t>
  </si>
  <si>
    <t>Accomodates 38 x 80 mattresses</t>
  </si>
  <si>
    <t>Metal:
Black</t>
  </si>
  <si>
    <t>Metal:
Black
Laminate:
Natural</t>
  </si>
  <si>
    <t>Metal:
Black
Laminate:
Wild Cherry</t>
  </si>
  <si>
    <t>Four-drawer chest with the option to unstack.  into 2 pieces as underbed 2-drawer chests.  Top unit has a laminate top that sits on top of the frame and bottom unit has plywood cover.  
Drawers have routed top finger pulls, 
pre-punched knob holes, and ball-bearing slides.</t>
  </si>
  <si>
    <t>Metal:
Black
Wood:
Wild Cherry</t>
  </si>
  <si>
    <t>Metal:
Black
Wood:
Natural</t>
  </si>
  <si>
    <t>50449 - Metal four-slat end</t>
  </si>
  <si>
    <t>42303SKD-54</t>
  </si>
  <si>
    <t>44 1/8"W x 12"D x 30"H</t>
  </si>
  <si>
    <t>44303SKD-57</t>
  </si>
  <si>
    <t>42480-54</t>
  </si>
  <si>
    <t>HEADBOARD: Uptown Series metal frame headboard with laminate panel for full-size slat bed. Includes attachment bracket kit HW250.B.  Materials: Laminate panel</t>
  </si>
  <si>
    <t>54"W x 1 1/2"D x 26"H</t>
  </si>
  <si>
    <t>44480-57</t>
  </si>
  <si>
    <t>42568SKD-54</t>
  </si>
  <si>
    <t>18"W x 18"D x 24 3/4H"</t>
  </si>
  <si>
    <t>44568SKD-57</t>
  </si>
  <si>
    <t>42560SKD-54</t>
  </si>
  <si>
    <t>24"W x 24"D x 22 1/4"H</t>
  </si>
  <si>
    <t xml:space="preserve">44560SKD-57 </t>
  </si>
  <si>
    <t>42562SKD-54</t>
  </si>
  <si>
    <t>41 1/2"W x 24"D x 17 3/4"H</t>
  </si>
  <si>
    <t xml:space="preserve">44562SKD-57 </t>
  </si>
  <si>
    <t>42649-54</t>
  </si>
  <si>
    <t>31 1/2"W x 15 3/4"D x 37 13/16"H</t>
  </si>
  <si>
    <t>44649-57</t>
  </si>
  <si>
    <t>42511SKD-54</t>
  </si>
  <si>
    <t>36"R x 30 1/4"H
Table Base: 
24"W x 24"D x 29 1/4"</t>
  </si>
  <si>
    <t>44511SKD-57</t>
  </si>
  <si>
    <t>42535SKD-54</t>
  </si>
  <si>
    <t>42" x 36"  x 30"H
Table Base: 
36"W x 30"D x 29 1/4"</t>
  </si>
  <si>
    <t>44535SKD-57</t>
  </si>
  <si>
    <t>Table Desk</t>
  </si>
  <si>
    <t>47"W x 24"D x 30 3/4"H</t>
  </si>
  <si>
    <t>42764SKD-54</t>
  </si>
  <si>
    <t>50"W x 20"D x 24"H</t>
  </si>
  <si>
    <t>44764SKD-57</t>
  </si>
  <si>
    <t>DESK CARREL: (semi-knockdown) Uptown Series desk carrel with one 30" high shelf and one 20" high shelf.  Laminate shelves</t>
  </si>
  <si>
    <t xml:space="preserve">NIGHTSTAND: (semi-knockdown)  Uptown Series nightstand with a laminate top and a laminate shelf and metal frame. 3/4" Laminate top mounted on top of frame. 3/4" laminate shelf inset.  </t>
  </si>
  <si>
    <t xml:space="preserve">ENDTABLE: (Semi Knockdown) Uptown Series endtable with metal frame and laminate top. 3/4" Top attached to top of frame.  Laminate top.  </t>
  </si>
  <si>
    <t>COFFEE TABLE: (semi-knockdown) Uptown Series coffee table with metal frame and laminate top. 3/4" Laminate top mounted on top of frame.</t>
  </si>
  <si>
    <t xml:space="preserve">CHEST: Uptown Series four-drawer chest with the option to unstack into 2 pieces as underbed 2-drawer chests. Drawers include ball-bearing slides and top finger pulls. Top unit has a 3/4" laminate top that sits on top of the frame and bottom unit has plywood cover.  </t>
  </si>
  <si>
    <t>PARSON TABLE: (Semi-Knockdown) Uptown Series 36" Round table with metal 24" square base. Laminate top</t>
  </si>
  <si>
    <t>PARSON TABLE: (Semi-Knockdown) Uptown Series 42" x 36" table with metal 36" x 30" table base. Laminate top</t>
  </si>
  <si>
    <t xml:space="preserve">TABLE DESK: (semi-knockdown) Uptown Series table desk with metal frame and laminate top. 3/4" Top mounted to top of frame. </t>
  </si>
  <si>
    <t xml:space="preserve">ENTERTAINMENT CONSOLE: (semi-knockdown)  Uptown Series entertainment console with metal frame and two shelves, two 3/4" inset shelves, and 3/4" top attached to top of frame.  </t>
  </si>
  <si>
    <t>Metal: 
Kessler Silver Laminate:
Wild Cherry</t>
  </si>
  <si>
    <t>Metal: 
Kessler Silver Laminate:
Cafelle</t>
  </si>
  <si>
    <t xml:space="preserve">Parsons
Table </t>
  </si>
  <si>
    <t>Twin Slat Bed</t>
  </si>
  <si>
    <t>Ful Slat Bed</t>
  </si>
  <si>
    <t>Dimensions</t>
  </si>
  <si>
    <t>Grade 1</t>
  </si>
  <si>
    <t>140LV05-FABRIC</t>
  </si>
  <si>
    <t>Contemporary Sofa 
Detachable velcro loose cushion</t>
  </si>
  <si>
    <t>76"W x 35"D x 32"H</t>
  </si>
  <si>
    <t>140LV10-FABRIC</t>
  </si>
  <si>
    <t>Contemporary Loveseat 
Detachable velcro loose cushion</t>
  </si>
  <si>
    <t>54"W x 35"D x 32"H</t>
  </si>
  <si>
    <t>140LV15-FABRIC</t>
  </si>
  <si>
    <t>Contemporary Chair 
Detachable velcro loose cushion</t>
  </si>
  <si>
    <t>30"W x 35"D x 32"H</t>
  </si>
  <si>
    <t>75 3/4"W x 33"D x 32"H</t>
  </si>
  <si>
    <t>51 1/2"W x 33"D x 32"H</t>
  </si>
  <si>
    <t>27 1/4"W x 33"D x 32"H</t>
  </si>
  <si>
    <t>240LV05-FABRIC</t>
  </si>
  <si>
    <t>Revloc Natural End Arm Sofa 
Detachable velcro loose cushion</t>
  </si>
  <si>
    <t>240LV10-FABRIC</t>
  </si>
  <si>
    <t>Revloc Natural End Arm Loveseat 
Detachable velcro loose cushion</t>
  </si>
  <si>
    <t>240LV15-FABRIC</t>
  </si>
  <si>
    <t>Revloc Natural End Arm Chair 
Detachable velcro loose cushion</t>
  </si>
  <si>
    <t>293LV05-FABRIC</t>
  </si>
  <si>
    <t>Catawba Sofa 
Detachable velcro loose cushion</t>
  </si>
  <si>
    <t>79"W X 34 1/2"D X 34 1/2"H</t>
  </si>
  <si>
    <t>293LV10-FABRIC</t>
  </si>
  <si>
    <t>55"W X 34 1/2"D X 34 1/2"H</t>
  </si>
  <si>
    <t>293LV15-FABRIC</t>
  </si>
  <si>
    <t>29 1/2"W X 34 1/2"D X 34 1/2"H</t>
  </si>
  <si>
    <t>311LV05-FABRIC</t>
  </si>
  <si>
    <t>Ashley Sofa 
Detachable velcro loose cushion</t>
  </si>
  <si>
    <t>311LV10-FABRIC</t>
  </si>
  <si>
    <t>Ashley Loveseart 
Detachable velcro loose cushion</t>
  </si>
  <si>
    <t>311LV15-FABRIC</t>
  </si>
  <si>
    <t>Ashley Chair 
Detachable velcro loose cushion</t>
  </si>
  <si>
    <t>311TV60-FABRIC</t>
  </si>
  <si>
    <t>Ashley Ottoman
Detachable velcro tight ottoman</t>
  </si>
  <si>
    <t>24"W x 20"D x 19 1/2"H</t>
  </si>
  <si>
    <t>311TV70-FABRIC</t>
  </si>
  <si>
    <t>Ashley Chair 
Detachable velcro tight seat</t>
  </si>
  <si>
    <t>23 1/2"W X 34"D X 35"H</t>
  </si>
  <si>
    <t>477TV05-FABRIC</t>
  </si>
  <si>
    <t>Chelsea Sofa
Detachable velcro tight seat</t>
  </si>
  <si>
    <t xml:space="preserve"> 82"W x 36"D x 28"H</t>
  </si>
  <si>
    <t>477TV10-FABRIC</t>
  </si>
  <si>
    <t>Chelsea Loveseat
Detachable velcro tight seat</t>
  </si>
  <si>
    <t xml:space="preserve"> 58"W x 36"D x 28"H</t>
  </si>
  <si>
    <t>477TV15-FABRIC</t>
  </si>
  <si>
    <t>Chelsea Chair
Detachable velcro tight seat</t>
  </si>
  <si>
    <t>36"W x 36"D x 28"H</t>
  </si>
  <si>
    <t>84"W X 37 1/2"D X 36"H</t>
  </si>
  <si>
    <t>59 1/2"W X 37 1/2"D X 36"H</t>
  </si>
  <si>
    <t>36"W X 37 1/2"D X 36"H</t>
  </si>
  <si>
    <t>42 1/2"W X 37 1/2"D X 36"H</t>
  </si>
  <si>
    <t>665LV05-FABRIC</t>
  </si>
  <si>
    <t>Jennings II DV Sofa 
Detachable velcro loose cushion</t>
  </si>
  <si>
    <t>665LV10-FABRIC</t>
  </si>
  <si>
    <t>Jennings II DV Loveseat
Detachable velcro loose cushion</t>
  </si>
  <si>
    <t xml:space="preserve">59 1/2"W X 37 1/2"D X 36"D </t>
  </si>
  <si>
    <t>665LV15-FABRIC</t>
  </si>
  <si>
    <t>Jennings II DV Chair
Detachable velcro loose cushion</t>
  </si>
  <si>
    <t>665LV17-FABRIC</t>
  </si>
  <si>
    <t>Jennings II DV Chair &amp; 1/2
Detachable velcro loose cushion</t>
  </si>
  <si>
    <t>Westmoreland Armless Chaise 
Detachable Velcro tight seat</t>
  </si>
  <si>
    <t>28 1/2"W x 60"D x 37"H</t>
  </si>
  <si>
    <t>Westmoreland Armless Chair 
Detachable Velcro tight seat</t>
  </si>
  <si>
    <t>28 1/2"W x 37 1/2"D x 37"H</t>
  </si>
  <si>
    <t>Westmoreland Armless Loveseat 
Detachable Velcro tight seat</t>
  </si>
  <si>
    <t>53 1/2"W x 37 1/2"D x 37"H</t>
  </si>
  <si>
    <t>Westmoreland Armless Corner Chair
Detachable Velcro tight seat</t>
  </si>
  <si>
    <t>37 1/2"W x 37 1/2"D x 37"H</t>
  </si>
  <si>
    <t>Westmoreland Armless Sofa
Detachable Velcro tight seat</t>
  </si>
  <si>
    <t>78 1/2"W x 37 1/2"D x 37"H</t>
  </si>
  <si>
    <t>727TV14-FABRIC</t>
  </si>
  <si>
    <t>30"W X 32"D X 34"H</t>
  </si>
  <si>
    <t>727TV70-FABRIC</t>
  </si>
  <si>
    <t>Sutton Armless Chair  
Detachable Velcro tight seat</t>
  </si>
  <si>
    <t>24"W X 32"D X 34"H</t>
  </si>
  <si>
    <t>Kessler DV Sofa
Detachable velcro loose cushion</t>
  </si>
  <si>
    <t>84"W X 38"D X 35 1/2"H</t>
  </si>
  <si>
    <t>Kessler DV Loveseat
Detachable velcro loose cushion</t>
  </si>
  <si>
    <t>60"W X 38"D X 35 1/2"H</t>
  </si>
  <si>
    <t>Kessler DV Chair
Detachable velcro loose cushion</t>
  </si>
  <si>
    <t>36"W X 38"D X 35 1/2"H</t>
  </si>
  <si>
    <t>750LV05-FABRIC</t>
  </si>
  <si>
    <t>Sterling With Wing DV Sofa 
Detachable velcro loose cushion</t>
  </si>
  <si>
    <t>750LV10-FABRIC</t>
  </si>
  <si>
    <t>Sterling With Wing DV Loveseat 
Detachable velcro loose cushion</t>
  </si>
  <si>
    <t>62"W X 35"D X 32 1/2"H</t>
  </si>
  <si>
    <t>750LV15-FABRIC</t>
  </si>
  <si>
    <t>Sterling With Wing DV Chair 
Detachable velcro loose cushion</t>
  </si>
  <si>
    <t>36"W x 35"D x 32 1/2"H</t>
  </si>
  <si>
    <t>760LV05-FABRIC</t>
  </si>
  <si>
    <t>Sterling DV Sofa 
Detachable velcro loose cushion</t>
  </si>
  <si>
    <t>81 1/2"W x 35"D x 32 1/2"H</t>
  </si>
  <si>
    <t>760LV10-FABRIC</t>
  </si>
  <si>
    <t>Sterling DV Loveseat 
Detachable velcro loose cushion</t>
  </si>
  <si>
    <t>59 1/2"W x 35"D x 32 1/2"H</t>
  </si>
  <si>
    <t>760LV15-FABRIC</t>
  </si>
  <si>
    <t>Sterling DV Chair 
Detachable velcro loose cushion</t>
  </si>
  <si>
    <t>35 1/2"W x 35"D x 32 1/2"H</t>
  </si>
  <si>
    <t>79 1/2"W x 36"D x 32"H</t>
  </si>
  <si>
    <t>57 1/2"W x 36"D x 32"H</t>
  </si>
  <si>
    <t>770LV05-FABRIC</t>
  </si>
  <si>
    <t>Sebring DV Sofa
Detachable velcro loose cushion</t>
  </si>
  <si>
    <t>770L3V05-FABRIC</t>
  </si>
  <si>
    <t>770LV10-FABRIC</t>
  </si>
  <si>
    <t>Sebring DV Loveseat
Detachable velcro loose cushion</t>
  </si>
  <si>
    <t>770LV15-FABRIC</t>
  </si>
  <si>
    <t>Sebring DV Chair 
Detachable velcro loose cushion</t>
  </si>
  <si>
    <t>33 1/2"W x 36"D x 32"H</t>
  </si>
  <si>
    <t>770TV156-FABRIC</t>
  </si>
  <si>
    <t>33 1/2"Wx36"D x 32"H</t>
  </si>
  <si>
    <t>800LV05-FABRIC</t>
  </si>
  <si>
    <t>Carlson DV Sofa 
Detachable velcro loose cushion</t>
  </si>
  <si>
    <t>82"W x 35"D x 35 1/2"H</t>
  </si>
  <si>
    <t>800LV10-FABRIC</t>
  </si>
  <si>
    <t>Carlson DV Loveseat 
Detachable velcro loose cushion</t>
  </si>
  <si>
    <t>59 1/2"W x 35"D x 35 1/2"H</t>
  </si>
  <si>
    <t>800LV15-FABRIC</t>
  </si>
  <si>
    <t>Carlson DV Chair 
Detachable velcro loose cushion</t>
  </si>
  <si>
    <t>36"W x 35"D x 35 1/2"H</t>
  </si>
  <si>
    <t>850TV70-FABRIC</t>
  </si>
  <si>
    <t>Interlude DV Armless Chair 
Detachable velcro tight seat</t>
  </si>
  <si>
    <t>22 3/4"W x 34"D x 34"H</t>
  </si>
  <si>
    <t>850TV75-FABRIC</t>
  </si>
  <si>
    <t>Interlude DV Armless Corner Chair 
Detachable velcro tight seat</t>
  </si>
  <si>
    <t>34"W x 34"D x 34"H</t>
  </si>
  <si>
    <t>851TV39-FABRIC</t>
  </si>
  <si>
    <t>Interlude II DV LF One Arm Chaise 
Detachable velcro tight seat</t>
  </si>
  <si>
    <t xml:space="preserve">60 ¼”W x 33 ¼”D x 28”H </t>
  </si>
  <si>
    <t>851TV70-FABRIC</t>
  </si>
  <si>
    <t>Interlude II DV Armless Chair 
Detachable velcro tight seat</t>
  </si>
  <si>
    <t>20 1/2"W x 33 1/4"D x 28"H</t>
  </si>
  <si>
    <t>851TV75-FABRIC</t>
  </si>
  <si>
    <t>Interlude II DV Armless Corner Chair 
Detachable velcro tight seat</t>
  </si>
  <si>
    <t>33 1/4"W x 33 1/4"D x 28"H</t>
  </si>
  <si>
    <t>Selma Chair</t>
  </si>
  <si>
    <t>Wooden Feet</t>
  </si>
  <si>
    <t xml:space="preserve">Sebring DV Chair with sorage ottoman under the seat - Detachable velcro tight seat </t>
  </si>
  <si>
    <t xml:space="preserve">Desk carrel with one shelf </t>
  </si>
  <si>
    <t>42973SKD-54</t>
  </si>
  <si>
    <t>44973SKD-57</t>
  </si>
  <si>
    <t>Fiji metal 4 Leg chair with bentwood back and seat.</t>
  </si>
  <si>
    <t>Brentwood DV Sofa
Detachable velcro loose cushion</t>
  </si>
  <si>
    <t>Brentwood DV Chair
Detachable velcro loose cushion</t>
  </si>
  <si>
    <t>Brentwood DV Loveseat
Detachable velcro loose cushion</t>
  </si>
  <si>
    <t>739LV05-FABRIC</t>
  </si>
  <si>
    <t>739LV10-FABRIC</t>
  </si>
  <si>
    <t>739LV15-FABRIC</t>
  </si>
  <si>
    <t>10955-30</t>
  </si>
  <si>
    <t>12955-12</t>
  </si>
  <si>
    <t>10956-30</t>
  </si>
  <si>
    <t>12956-12</t>
  </si>
  <si>
    <t>10957-30</t>
  </si>
  <si>
    <t>12957-12</t>
  </si>
  <si>
    <t>10638-30</t>
  </si>
  <si>
    <t>12638-12</t>
  </si>
  <si>
    <t>10628-30</t>
  </si>
  <si>
    <t>12628-12</t>
  </si>
  <si>
    <t>10634-30</t>
  </si>
  <si>
    <t>12634-12</t>
  </si>
  <si>
    <t>10624-30</t>
  </si>
  <si>
    <t>12624-12</t>
  </si>
  <si>
    <t>10307-30</t>
  </si>
  <si>
    <t>12307-12</t>
  </si>
  <si>
    <t>10314-30</t>
  </si>
  <si>
    <t>10373-30</t>
  </si>
  <si>
    <t>12373-12</t>
  </si>
  <si>
    <t>10514SKD-30</t>
  </si>
  <si>
    <t>12514SKD-12</t>
  </si>
  <si>
    <t>10544SKD-30</t>
  </si>
  <si>
    <t>12544SKD-12</t>
  </si>
  <si>
    <t>450TV15-FABRIC</t>
  </si>
  <si>
    <t>32”W x 36”D x 35”H</t>
  </si>
  <si>
    <t>38580-54</t>
  </si>
  <si>
    <t>44"W X 23 3/4"D  X 18"H</t>
  </si>
  <si>
    <t>COFFEE TABLE:  Coffee table with lower shelf and solid wood frame with Straight Square Legs.   Environmentally Farmed Timber (Hevea Brasiliensis).   Finish: Cafelle 
Laminate: Local Cafelle (#EW-9439) with 2mm Matching Edge Banding</t>
  </si>
  <si>
    <t>38570-54</t>
  </si>
  <si>
    <t>Cafelle</t>
  </si>
  <si>
    <t>19 3/4"W X 22"D X 24"H</t>
  </si>
  <si>
    <t>END TABLE: End table with lower shelf and solid wood frame with Straight Square Legs.
Materials: Hevea Brasiliensis (EFT) and Laminate.  Wood Stain Color: Cafelle 
Laminate Color: Local Cafelle (#EW-9439) with 2mm Matching Edge Banding</t>
  </si>
  <si>
    <t>38585SKD-54</t>
  </si>
  <si>
    <t>Dining Table</t>
  </si>
  <si>
    <t>42"W X 29 3/4"D X 30"H</t>
  </si>
  <si>
    <t>DINING TABLE: (Semi-Knockdown) 42" x 30" Dining Table with 2 1/4" x 2 1/4" straight square legs.   Materials: Hevea Brasiliensis (EFT) and Laminate.   Wood Stain Finish: Cafelle
Laminate Color:  Local Cafelle (#EW-9439) with 2mm Matching Edge Banding</t>
  </si>
  <si>
    <t>Dining Chair</t>
  </si>
  <si>
    <t>18"W x 21 1/2"D x 38 1/2"H
18" Seat Height</t>
  </si>
  <si>
    <t xml:space="preserve">CHAIR: One Dining Side Chair with Saddle Seat and Straight Square Legs, and Horizontal Slat Back.   Materials: Hevea Brasiliensis (EFT)
Wood Stain Color: Cafelle. </t>
  </si>
  <si>
    <t>38932SKD-54.19</t>
  </si>
  <si>
    <t xml:space="preserve"> 47 3/4"W X 23 3/4"D X 30"H</t>
  </si>
  <si>
    <t xml:space="preserve">WRITING DESK: Meridian 48" Writing desk with pencil drawer. Bar pull located in center of drawer face. 2 1/4" x 2 1/4"  Straight Square Legs.   Materials: Hevea Brasiliensis (EFT)and Laminate.  Wood Stain Color: Cafelle
Laminate Color: Local Cafelle (#EW-9439) with 2mm Matching Edge Banding
MODIFICATION: .19 = T-Bar Handle with holes 5" Center to Center </t>
  </si>
  <si>
    <t>Four Drawer
Chest</t>
  </si>
  <si>
    <t>35 3/4"W X 22"D X 43"H</t>
  </si>
  <si>
    <t>CHEST:  Meridian Series Four Drawer chest. Bar pull located in center of drawer faces. Straight Square Legs.   Materials: Hevea Brasiliensis (EFT).   Wood Stain Color: Cafelle
Laminate Color:  Local Cafelle (#EW-9439) with 2mm Matching Edge Banding
MODIFICATION .19 = 5" Center to Center Bar Pull</t>
  </si>
  <si>
    <t>38628-54.19</t>
  </si>
  <si>
    <t>Four Drawer
Chest
Unstackable</t>
  </si>
  <si>
    <t xml:space="preserve">38684-54.19           </t>
  </si>
  <si>
    <t>35 3/4"W X 22"D X 40"H</t>
  </si>
  <si>
    <t>CHEST:  Four-drawer chest with the option to unstack into 2 pieces as underbed 2-drawer chests.   Top unit has a 3/4" laminate top that sits on top of the frame and bottom unit has plywood cover.  Bar pull located in center of drawer faces. Straight Square Legs.  Material: Hevea Brasiliensis (EFT).   Wood Stain Color: Cafelle.  Laminate Color: 54  Cafelle 2 (LC #EW 9439) Laminate with 2mm matching edge banding.
MODIFICATION = 5" Center to Center Bar Pull</t>
  </si>
  <si>
    <t>38338-54.19</t>
  </si>
  <si>
    <t>23 3/4" W X 20"D X 24"H</t>
  </si>
  <si>
    <t>NIGHTSTAND:  Two Drawer nightstand.  Bar pull located in center of drawer faces. Straight Square Legs.  Materials: Hevea Brasiliensis (EFT) and Laminate.  Wood Stain Color: Cafelle.  Laminate Color: Local Cafelle (#EW-9439) with 2mm Matching Edge Banding
MODIFICATION: .19 = 5" Center to Center Bar Pull</t>
  </si>
  <si>
    <t>38480SKD</t>
  </si>
  <si>
    <t>Headboard</t>
  </si>
  <si>
    <t>55 1/2"W x 2 1/2"D x 24"H</t>
  </si>
  <si>
    <t>HEADBOARD: Meridian Series Full size headboard Includes attachment bracket kits
Materials: Hevea Brasiliensis (EFT)
Wood Stain Color:  Local Cafelle (#EW-9439) with 2mm Matching Edge Banding</t>
  </si>
  <si>
    <t>38"W X 17 3/4"D X 33"H</t>
  </si>
  <si>
    <t xml:space="preserve">ENTERTAINMENT CONSOLE: Meridian Series Three Shelf Entertainment Console with Laminate  Top. Straight Square Legs.  Grommet hole in back panel centered above the top shelf, and a half moon grommet hole in the centered on the back of the two adjustable shelves.  Material: Hevea Brasiliensis (EFT)
Wood Stain Color: Cafelle.  Laminate Color:  Local Cafelle (#EW-9439) with 2mm Matching Edge Banding </t>
  </si>
  <si>
    <t>38722-54</t>
  </si>
  <si>
    <t>Entertainment
Console</t>
  </si>
  <si>
    <t>Kessler Silver
Cafelle</t>
  </si>
  <si>
    <t>Kessler Silver</t>
  </si>
  <si>
    <t>42FC02KD</t>
  </si>
  <si>
    <t>Chair</t>
  </si>
  <si>
    <t>Barstool
24" Seat Height</t>
  </si>
  <si>
    <t>38148.CFL</t>
  </si>
  <si>
    <t>17 3/8"W x 19 11/16"D x 40 1/4"H
Seat Height: 24"</t>
  </si>
  <si>
    <t>BARSTOOL: Metal barstool with wood seat and straight legs. Powder coated frame and slats.
Materials: Metal / Wood
Wood Finish: Cafelle 
Metal Finish: Cafelle / Kessler Silver (Slats)</t>
  </si>
  <si>
    <t>38196.CFL</t>
  </si>
  <si>
    <t xml:space="preserve"> 17 3/8"W x 19 11/16"D x 34 1/4"H
Seat Height: 18"</t>
  </si>
  <si>
    <t>CHAIR: Metal dining chair straight legs and with wood seat. Powder coated frame and slats.
Materials: Metal and Wood.  Powder Coat Color: Cafelle/Kessler Silver (Slats).  Wood Finish Color: Cafelle</t>
  </si>
  <si>
    <t>496LV05-FABRIC</t>
  </si>
  <si>
    <t>Ridgefield DV Sofa
Detachable velcro loose cushion</t>
  </si>
  <si>
    <t>83 1/2"W x 38 1/2"D x 36 1/2"H</t>
  </si>
  <si>
    <t>496LV10-FABRIC</t>
  </si>
  <si>
    <t>Ridgefield DV Loveseat
Detachable velcro loose cushion</t>
  </si>
  <si>
    <t>60 1/2"W x 38 1/2"D x 36 1/2"H</t>
  </si>
  <si>
    <t>496LV15-FABRIC</t>
  </si>
  <si>
    <t>Ridgefield DV Chair
Detachable velcro loose cushion</t>
  </si>
  <si>
    <t>38 1/2"W x 38 1/2"D x 36 1/2"H</t>
  </si>
  <si>
    <t>End table with four legs and  square top</t>
  </si>
  <si>
    <t>Coffee table with decorative metal frame and laminate top</t>
  </si>
  <si>
    <t>50214SKD</t>
  </si>
  <si>
    <t>Queen Metal slat bed with 23" H legs</t>
  </si>
  <si>
    <t>80" Queen size, U-post, slat bed with metal base, wooden veneer slats, and 23" H metal legs.</t>
  </si>
  <si>
    <t xml:space="preserve">60"W x 81 3/8"D x 24 1/2"H    </t>
  </si>
  <si>
    <t>38151.CFL</t>
  </si>
  <si>
    <t>Barstool
30" Seat Height</t>
  </si>
  <si>
    <t>17 3/8"W x 19 11/16"D x 46 1/4"H</t>
  </si>
  <si>
    <t>10951SKD-30</t>
  </si>
  <si>
    <t>12951SKD-12</t>
  </si>
  <si>
    <t>DESK: 42" Writing Desk with single pencil drawer for College market. Ships SKD  - Finger Pull</t>
  </si>
  <si>
    <t>Endtable Shaker Style</t>
  </si>
  <si>
    <t>21"W x 21"D x 24 3/8"H</t>
  </si>
  <si>
    <t>Coffee table no Drawers</t>
  </si>
  <si>
    <t>42659-54</t>
  </si>
  <si>
    <t>Metal: 
Kessler Silver Melamne:
Cafelle</t>
  </si>
  <si>
    <t>Metal: 
Kessler Silver Melamine:
Wild Cherry</t>
  </si>
  <si>
    <t>UPTOWN EXPRESS CHEST: Uptown Series four-drawer chest with melamine and VH paper. Fully assembled unstackable 4 drwr.</t>
  </si>
  <si>
    <t>50542SKD-30</t>
  </si>
  <si>
    <t>50542SKD-12</t>
  </si>
  <si>
    <t>42770SKD-54</t>
  </si>
  <si>
    <t>30" Wide x 15 7/8 " Deep x 24" High</t>
  </si>
  <si>
    <t xml:space="preserve">Entertainment Center </t>
  </si>
  <si>
    <t>UPTOWN,ENT CONSOLE,METAL,KS,CFL,SKD 2 Shelf</t>
  </si>
  <si>
    <t>36x24x30</t>
  </si>
  <si>
    <t>TABLE DESK,MTL,36X24,KS,CFL,SKD    X-Shaped Support Back</t>
  </si>
  <si>
    <t>42925SKD-54</t>
  </si>
  <si>
    <t>44659-57</t>
  </si>
  <si>
    <t>MT3676.3</t>
  </si>
  <si>
    <t>MT3680.3</t>
  </si>
  <si>
    <t>MT3876.3</t>
  </si>
  <si>
    <t>MT3880.3</t>
  </si>
  <si>
    <t>MT5476.3</t>
  </si>
  <si>
    <t>MT5480.3</t>
  </si>
  <si>
    <t>Twin Mattress</t>
  </si>
  <si>
    <t>Full Size Mattress</t>
  </si>
  <si>
    <t>Full Size Mattress XL</t>
  </si>
  <si>
    <t>Twin Mattress XL</t>
  </si>
  <si>
    <t>Queen Mattress</t>
  </si>
  <si>
    <t>Blue 210 Denier Nylon Cover</t>
  </si>
  <si>
    <t>Cal 117 Fire Resistant Bacterial / Fungal Resistant Mattress.                                                                                  Inner Spring, 13 Gauge Wire with 6 Gauge Boarder.   Upholstery 7/16" Foam eachside .</t>
  </si>
  <si>
    <t>36" X 80"</t>
  </si>
  <si>
    <t>36" X 76"</t>
  </si>
  <si>
    <t>38" X 76"</t>
  </si>
  <si>
    <t>54" X 76"</t>
  </si>
  <si>
    <t>54" X 80"</t>
  </si>
  <si>
    <t>60" X 80"</t>
  </si>
  <si>
    <t>10515-30</t>
  </si>
  <si>
    <t>12515-12</t>
  </si>
  <si>
    <t>10540-30</t>
  </si>
  <si>
    <t>12540-12</t>
  </si>
  <si>
    <t>10530-30</t>
  </si>
  <si>
    <t>12530-12</t>
  </si>
  <si>
    <t>10531-30</t>
  </si>
  <si>
    <t>12531-12</t>
  </si>
  <si>
    <t xml:space="preserve"> 4 Leg Teardrop chair with bentwood back/seat</t>
  </si>
  <si>
    <t xml:space="preserve">Teardrop Chair </t>
  </si>
  <si>
    <t>Teardrop metal, two-position, teardrop chair with bentwood back/seat</t>
  </si>
  <si>
    <t>50FB09KD</t>
  </si>
  <si>
    <t>Teardrop Barstool</t>
  </si>
  <si>
    <t xml:space="preserve">BARSTOOL,TEARDROP,WD,WC,BLK,MTL,KD </t>
  </si>
  <si>
    <t>17 1/8"W x 20 7/8"D x 38 5/8"H x 23"SH</t>
  </si>
  <si>
    <t>51FB09KD</t>
  </si>
  <si>
    <t>BARSTOOL,TEARDROP,WD,NAT,BLK,MTL,KD</t>
  </si>
  <si>
    <t>49131.CFL.KS</t>
  </si>
  <si>
    <t>Desk Chair</t>
  </si>
  <si>
    <t>KS/ Caffelle</t>
  </si>
  <si>
    <t xml:space="preserve">CHAIR,STACK,BENT PLY,KS,CFL,RHODES     </t>
  </si>
  <si>
    <t xml:space="preserve">17 1/4"W x 20"L x 30 7/8"H  </t>
  </si>
  <si>
    <t>49150.CFL.KS</t>
  </si>
  <si>
    <t>STOOL,STACK,BENT PLY,KS.CFL Rhodes</t>
  </si>
  <si>
    <t>17 1/4"(W) x 20"(L) x 32"(H)</t>
  </si>
  <si>
    <t>49560KD.KS-54</t>
  </si>
  <si>
    <t xml:space="preserve">END TABLE,RHODES,SLED BASE,KS,CFL     </t>
  </si>
  <si>
    <t>23 5/8"W x 23 5/8"W x 22"H</t>
  </si>
  <si>
    <t>49562D.KS-54</t>
  </si>
  <si>
    <t xml:space="preserve">COFFEE TABLE,RHODES,SLED,KS,CFL    </t>
  </si>
  <si>
    <t>44"W x 22"L x 15"H</t>
  </si>
  <si>
    <t xml:space="preserve">49764SKD.KS-54   </t>
  </si>
  <si>
    <t xml:space="preserve">ENT CENTR,RHODES,SLED,1SHELF,KS,CFL         </t>
  </si>
  <si>
    <t>47 1/4"W x 13 ¾"D"W x 20 7/8"H</t>
  </si>
  <si>
    <t xml:space="preserve">49923SKD.W.WN.KS   </t>
  </si>
  <si>
    <t>KS/ Walnut / White</t>
  </si>
  <si>
    <t xml:space="preserve">JUNCTION DESK,STORAGE,DRWR,TROUGH  </t>
  </si>
  <si>
    <t>47 1/4"(W) x 23 5/8"L"(L) x 29.5"(H)</t>
  </si>
  <si>
    <t>2 Drawer Underbed Chest</t>
  </si>
  <si>
    <t xml:space="preserve">CHEST,2DRWR,PBD,MTL FRAME,NONSTACK </t>
  </si>
  <si>
    <t>31-1/4"W x 15-1/2"D  x  18-11/16"H</t>
  </si>
  <si>
    <t>DINING CHAIR</t>
  </si>
  <si>
    <t>Clear coat powder over metal</t>
  </si>
  <si>
    <t xml:space="preserve">DINING CHAIR,ALL STEEL,CLEAR COAT </t>
  </si>
  <si>
    <t>17 7/10"W x 20 1/5"D x 33 2/5"H</t>
  </si>
  <si>
    <t>PD14240</t>
  </si>
  <si>
    <t>Barstool with Back</t>
  </si>
  <si>
    <t xml:space="preserve">BARSTOOL WITH BACK,METAL,KS,4 LEG           </t>
  </si>
  <si>
    <t>17"W x 17" D TBD"H,  31"Seat Height</t>
  </si>
  <si>
    <t>Barstool 24" Seat H</t>
  </si>
  <si>
    <t>BARSTOOL,METAL,4 LEG,CLEAR POWDERCO</t>
  </si>
  <si>
    <t>17"W x 17" D   x 24"H                    24" Seat Height</t>
  </si>
  <si>
    <t>Barstool 30" Seat H</t>
  </si>
  <si>
    <t>16 9/10"W x 16 9/10" D  X 30"H  30" Seat Height</t>
  </si>
  <si>
    <t xml:space="preserve"> </t>
  </si>
  <si>
    <t>X Back Table Desk</t>
  </si>
  <si>
    <t xml:space="preserve">TABLE DESK,MTL,36X24,MDF,SKD,X-BAR </t>
  </si>
  <si>
    <t>36"W x 24"D x 30 3/4"H</t>
  </si>
  <si>
    <t>Bed Spring Full</t>
  </si>
  <si>
    <t>SP119.B</t>
  </si>
  <si>
    <t xml:space="preserve">SP119.B  Full Size Bed Spring </t>
  </si>
  <si>
    <t>Black</t>
  </si>
  <si>
    <t>Bed End Set for use with Full  Bed Spring</t>
  </si>
  <si>
    <t xml:space="preserve">BEDEND,4SLAT,54 1/4",NAT,EFT,EZ,SET </t>
  </si>
  <si>
    <t>SP120.B</t>
  </si>
  <si>
    <t>50438.KS</t>
  </si>
  <si>
    <t xml:space="preserve">BEDEND,FULL,4SLAT,METAL,KS,SET,54" </t>
  </si>
  <si>
    <t xml:space="preserve">SPRING,UNIT,FULL,80",54",MTL,BLK   </t>
  </si>
  <si>
    <t>Metal:Kessler Silver</t>
  </si>
  <si>
    <t>Metal  Bed End Set for use with Full Bed Spring</t>
  </si>
  <si>
    <t>56 5/32"W x 1 1/2"D x 34 1/2"H - 54.25" on center</t>
  </si>
  <si>
    <t>82 3/16 x 54 1/4"  80 15/16" hookeye on hookeye</t>
  </si>
  <si>
    <t>Bed Spring Full  - 1&amp;3 pin design</t>
  </si>
  <si>
    <t>50265SKD</t>
  </si>
  <si>
    <t>Full Metal slat bed with 23" H legs - Un Folds for easy transport thru Tight Halls</t>
  </si>
  <si>
    <t>Folded Dimensions 27"W x 81" D x 5 3/4 " Thick                                                                        Bed Dimension 54" W x 81" D x 24 1/2" High</t>
  </si>
  <si>
    <t>SLATBED,80"FULL,MTL,BLK,23"H,FOLDED    - 2 center U Posts</t>
  </si>
  <si>
    <t xml:space="preserve">49925SKD.B-64            </t>
  </si>
  <si>
    <t>Laminate Color: Toulouse Oak (4063-M Laminate with .5mm matching edge banding,</t>
  </si>
  <si>
    <t>37199KD</t>
  </si>
  <si>
    <t>375100SKD</t>
  </si>
  <si>
    <t>37106SKD</t>
  </si>
  <si>
    <t>37584SKD</t>
  </si>
  <si>
    <t xml:space="preserve">Saddle Seat Barstool </t>
  </si>
  <si>
    <t>Pub Table</t>
  </si>
  <si>
    <t xml:space="preserve">19 11/16"W x 14 1/16"D x 35"H </t>
  </si>
  <si>
    <t>17 11/16"L x 14 3/16"W x 23 5/8"H x 31"SH</t>
  </si>
  <si>
    <t>37198KD Rev 002</t>
  </si>
  <si>
    <t>BARSTOOL,BLK,WD,SADDLE,35"SH        EFT  with  Wood SEAT</t>
  </si>
  <si>
    <t>37197KD1  REV 002</t>
  </si>
  <si>
    <t>Barstool, BLK Solid Wood (seat) Solid wood (all other parts)  31" Seat Height</t>
  </si>
  <si>
    <t>17 11/16"L x 14 3/16"W x 23 5/8"H x 24"SH</t>
  </si>
  <si>
    <t>BARSTOOL,BLK,WD,SADDLE,24"SH        EFT  with  Wood SEAT</t>
  </si>
  <si>
    <t>29 1/2"L x 29 1/2"W x 35 13/16"H</t>
  </si>
  <si>
    <t>TABLE,BLK,MDF,WD,29 1/2"SQUARE,36"H</t>
  </si>
  <si>
    <t>60"L x 36"W x 42"H</t>
  </si>
  <si>
    <t>TABLE,BLK,MDF,WD,42"H, 60" X 36"  Minimum Order Quantity =30</t>
  </si>
  <si>
    <t xml:space="preserve">TABLE,BLK,MDF,WD,29 1/2"SQUARE,42"H         </t>
  </si>
  <si>
    <t>29 1/2"L x 29 1/2"W x 42"H</t>
  </si>
  <si>
    <t>38490SKD</t>
  </si>
  <si>
    <t xml:space="preserve">HEADBOARD,QUEEN,61 1/2"W,EFT,CFL2           </t>
  </si>
  <si>
    <t xml:space="preserve">61 1/2"W x 2 1/2"D x 24"H </t>
  </si>
  <si>
    <t xml:space="preserve">TUBULAR BED,80"TWIN,MTL,BLK,23"H            </t>
  </si>
  <si>
    <t>50250SKD</t>
  </si>
  <si>
    <t>36"W x 81 1/2"D x 23"H</t>
  </si>
  <si>
    <t xml:space="preserve">TUBULAR BED,80"FULL,MTL,BLK,23"H          </t>
  </si>
  <si>
    <t>54"W x 81 1/2"D x 23"H</t>
  </si>
  <si>
    <t>Metal : Black</t>
  </si>
  <si>
    <t>50254SKD</t>
  </si>
  <si>
    <t>Tub Bed  Twin</t>
  </si>
  <si>
    <t>Tube Bed Full</t>
  </si>
  <si>
    <t>Tube Bed Queen</t>
  </si>
  <si>
    <t>60"W x 81 1/2"D x 23"H</t>
  </si>
  <si>
    <t xml:space="preserve">TUBULAR BED,80"Queen,MTL,BLK,23"H          </t>
  </si>
  <si>
    <t>63345SKD.CC-64</t>
  </si>
  <si>
    <t>63941SKD.CC-64</t>
  </si>
  <si>
    <t>Entertainment Console</t>
  </si>
  <si>
    <t xml:space="preserve">63743SKD.CC-64 </t>
  </si>
  <si>
    <t>63546SKD.CC-64</t>
  </si>
  <si>
    <t xml:space="preserve">63545SKD.CC-64 </t>
  </si>
  <si>
    <t>toulouse oak laminate</t>
  </si>
  <si>
    <t>Chair Dining Backed Seat Hght 18" Mtl EFT</t>
  </si>
  <si>
    <t>24155.B2.EO</t>
  </si>
  <si>
    <t>TABLE,Dining,EFT,MTL,48W,42D,30H</t>
  </si>
  <si>
    <t>24576KD1.B2.EO</t>
  </si>
  <si>
    <t>TABLE,GATHERING,EFT,MTL,36W,36D,42H</t>
  </si>
  <si>
    <t>24529KD1.B2.EO</t>
  </si>
  <si>
    <t>TABLE,GATHERING,EFT,MTL,48W,42D,42H</t>
  </si>
  <si>
    <t>24578KD1.B2.EO</t>
  </si>
  <si>
    <t>BARSTOOL,BACKED,SH 30,MTL,EFT,EO,</t>
  </si>
  <si>
    <t>24139.B2.EO Rev 001</t>
  </si>
  <si>
    <t>Entertainment Center Butcher Block (Hollow) English Oak</t>
  </si>
  <si>
    <t>24729KD1.B2.EO  REV 001</t>
  </si>
  <si>
    <t>End Table Butcher Block (Hollow) English Oak</t>
  </si>
  <si>
    <t>24560KD1.B2.EO   REV 001</t>
  </si>
  <si>
    <t>Coffee Table Butcher Block (Hollow) English Oak</t>
  </si>
  <si>
    <t xml:space="preserve">24505KD1.B2.EO  REV 001 </t>
  </si>
  <si>
    <t>English Oak EFT Tops</t>
  </si>
  <si>
    <t>Butcher Block Series</t>
  </si>
  <si>
    <t>10387-30</t>
  </si>
  <si>
    <t>12387-12</t>
  </si>
  <si>
    <t>2 drawer mobile pedestal, box, box, file</t>
  </si>
  <si>
    <t>Bed End Set for Junior Loft</t>
  </si>
  <si>
    <t>39 1/4"W x 3"D x 61 1/2"H</t>
  </si>
  <si>
    <t xml:space="preserve">Bed End Set  </t>
  </si>
  <si>
    <t>Accomodates SP105 or SP106</t>
  </si>
  <si>
    <t>64628-54</t>
  </si>
  <si>
    <t>64624-54</t>
  </si>
  <si>
    <t>64951SKD-54</t>
  </si>
  <si>
    <t>64956-54</t>
  </si>
  <si>
    <t>64957-54</t>
  </si>
  <si>
    <t>BEDEND SET: One pair of 36 1/4" on Center "Tool-less", 5 slat, ladder style bedends with 3" x 3" posts and 20 pin settings. Uses SP101 spring</t>
  </si>
  <si>
    <t>10PLY2WD</t>
  </si>
  <si>
    <t>2 position armless chair -All Wood Seat and Back</t>
  </si>
  <si>
    <t>50279SKD</t>
  </si>
  <si>
    <t>12PLY2WD</t>
  </si>
  <si>
    <t>50FB10KD</t>
  </si>
  <si>
    <t>51FB10KD</t>
  </si>
  <si>
    <t>17 1/8"W x 20 7/8"D x 45 5/8"H x 30"SH</t>
  </si>
  <si>
    <t>50256KD</t>
  </si>
  <si>
    <t>54"W x 77 1/2"D x 23"H</t>
  </si>
  <si>
    <t xml:space="preserve">TUBULAR BED,76"FULL,MTL,BLK,23"H   </t>
  </si>
  <si>
    <t>50212SKD</t>
  </si>
  <si>
    <t>SLATBED,76"TWIN,MTL,BLK,23"H,LEGS</t>
  </si>
  <si>
    <t>77 3/8"L x 36"D x 1 1/2"H</t>
  </si>
  <si>
    <t>50206SKD</t>
  </si>
  <si>
    <t>Full Metal slat bed with  23" H legs</t>
  </si>
  <si>
    <t xml:space="preserve">SLATBED,76"FULL,MTL,BLK,23"H,LEGS  </t>
  </si>
  <si>
    <t xml:space="preserve">54"W x 77 3/8"D x 24 1/2"H    </t>
  </si>
  <si>
    <t>38542SKD-54</t>
  </si>
  <si>
    <t>36"W x 36" D x 30" H</t>
  </si>
  <si>
    <t>42929SKD-54.KS</t>
  </si>
  <si>
    <t>40"W x 24"D x 30 3/4"H</t>
  </si>
  <si>
    <t>MT3680.105</t>
  </si>
  <si>
    <t>MATTRESS: Twin Size Quilted Pillow Top Mattress.Blue 210 Denier Nylon Ticking</t>
  </si>
  <si>
    <t>36"W x 80"L x 8"T</t>
  </si>
  <si>
    <t>MT5480.29</t>
  </si>
  <si>
    <t>54"W x 80"L x 8"T</t>
  </si>
  <si>
    <t>MATT,FULLXL,PILLTOP,QUILT,BLUE  Pillow Top</t>
  </si>
  <si>
    <t>MT6080.105</t>
  </si>
  <si>
    <t>Twin Mattress XL Pillow top</t>
  </si>
  <si>
    <t>Queen Mattress Pillow Top</t>
  </si>
  <si>
    <t>60"W x 80"L x 8"T</t>
  </si>
  <si>
    <t xml:space="preserve">CHAIR,TEARDROP,2POS,MTL,KS,CFLKD  </t>
  </si>
  <si>
    <t>Metal: 
Kessler Silver Wood:
Cafelle</t>
  </si>
  <si>
    <t xml:space="preserve">50151.B.C </t>
  </si>
  <si>
    <t>BARSTOOL: Metal barstool with wood seat and straight legs. Powder coated frame and slats.
Materials: Metal / Wood
Wood Finish: Wild Cherry 
Metal Finish: Black</t>
  </si>
  <si>
    <t>50148.B.C</t>
  </si>
  <si>
    <t>BARSTOOL: Metal barstool with wood seat and straight legs. Powder coated frame and slats.
Materials: Metal / Wood
Wood Finish: Wild Cherry
Metal Finish:  Black</t>
  </si>
  <si>
    <t>50196.B.C</t>
  </si>
  <si>
    <t>CHAIR: Metal dining chair straight legs and with wood seat. Powder coated frame and slats.
Materials: Metal and Wood.  Powder Coat Color: Black  - Wood Finish Color: Wild Cherry</t>
  </si>
  <si>
    <t>50196.B.N</t>
  </si>
  <si>
    <t>Hampton Chair</t>
  </si>
  <si>
    <t>Metal:
Black
Wood: Natural</t>
  </si>
  <si>
    <t>CHAIR: Metal dining chair straight legs and with wood seat. Powder coated frame and slats.
Materials: Metal and Wood.  Powder Coat Color: Black  - Wood Finish Color: Natual</t>
  </si>
  <si>
    <t>50148.B.N</t>
  </si>
  <si>
    <t>Metal:
Black
Wood:Natural</t>
  </si>
  <si>
    <t>BARSTOOL: Metal barstool with wood seat and straight legs. Powder coated frame and slats.
Materials: Metal / Wood
Wood Finish: Natural
Metal Finish:  Black</t>
  </si>
  <si>
    <t>50151.B.N</t>
  </si>
  <si>
    <t>BARSTOOL: Metal barstool with wood seat and straight legs. Powder coated frame and slats.
Materials: Metal / Wood
Wood Finish: Natural 
Metal Finish: Black</t>
  </si>
  <si>
    <t>MT3680.23</t>
  </si>
  <si>
    <t>MATT, Extra Padded TWIN,NYLON,BLUE,TB603,X-PADDED. 3 x 7/16" foam each side</t>
  </si>
  <si>
    <t>38" X 80"</t>
  </si>
  <si>
    <t>MT3880.23</t>
  </si>
  <si>
    <t>Twin Mattress XL Xtra Pad</t>
  </si>
  <si>
    <t>Full Mattress XL Xtra Pad</t>
  </si>
  <si>
    <t>MT5480.23</t>
  </si>
  <si>
    <t>44303SKD-58</t>
  </si>
  <si>
    <t>44480-58</t>
  </si>
  <si>
    <t>44568SKD-58</t>
  </si>
  <si>
    <t>44560SKD-58</t>
  </si>
  <si>
    <t>44562SKD-58</t>
  </si>
  <si>
    <t>44649-58</t>
  </si>
  <si>
    <t>44511SKD-58</t>
  </si>
  <si>
    <t>44535SKD-58</t>
  </si>
  <si>
    <t>44973SKD-58</t>
  </si>
  <si>
    <t>44764SKD-58</t>
  </si>
  <si>
    <t>Metal: 
Black           Laminate: Dynasty Mahogany</t>
  </si>
  <si>
    <t>50534SKD-30</t>
  </si>
  <si>
    <t>50534SKD-12</t>
  </si>
  <si>
    <t>50536SKD-30</t>
  </si>
  <si>
    <t>50536SKD-12</t>
  </si>
  <si>
    <t>50538SKD-30</t>
  </si>
  <si>
    <t>50538SKD-12</t>
  </si>
  <si>
    <t>50539SKD-30</t>
  </si>
  <si>
    <t>50539SKD-12</t>
  </si>
  <si>
    <t>38PLY2</t>
  </si>
  <si>
    <t>2 Position Chair</t>
  </si>
  <si>
    <t>64410 - Four -slat bed end</t>
  </si>
  <si>
    <t xml:space="preserve">20 1/4"W x 21"D x 31 1/2"H-Seat Height 17 1/4"                     </t>
  </si>
  <si>
    <t xml:space="preserve">CHAIR,WIRE,SLED,W/ARMS,RESIN     </t>
  </si>
  <si>
    <t>50109.N</t>
  </si>
  <si>
    <t xml:space="preserve">CHAIR,2 POSITION,MTL,BLK,NAT   </t>
  </si>
  <si>
    <t>50109-UPH</t>
  </si>
  <si>
    <t>CHAIR,2 POSITION,MTL,BLK- Upholstered - Grade 1</t>
  </si>
  <si>
    <t>Black Metal Fabric Seat / Back</t>
  </si>
  <si>
    <t>Graduate Series</t>
  </si>
  <si>
    <t>Metropolitan Series</t>
  </si>
  <si>
    <t>Meridian Series</t>
  </si>
  <si>
    <t>Mattresses</t>
  </si>
  <si>
    <t>Rhodes Series</t>
  </si>
  <si>
    <t>40"W x 12 11/16"D x
23 15/16"H</t>
  </si>
  <si>
    <t xml:space="preserve">42"W x 23 3/4"D x 30"H </t>
  </si>
  <si>
    <t>32 1/8"W x 18 1/8"D x
37 9/16"H</t>
  </si>
  <si>
    <t>30 3/8"W x 12 3/8"D x
55 3/4"H</t>
  </si>
  <si>
    <t xml:space="preserve">16 3/4"W x 22"D x
23 15/16"H </t>
  </si>
  <si>
    <t>30"W x 22 1/16"D x
78 15/16"H</t>
  </si>
  <si>
    <t>36"W x 20 1/16" D x
16 1/8"H</t>
  </si>
  <si>
    <t>Accomodates 54 x 80 Mattress</t>
  </si>
  <si>
    <t>Accomodates 36 x 76 Mattress</t>
  </si>
  <si>
    <t>Accomodates 36 x 80 Mattress</t>
  </si>
  <si>
    <t>Accomodates 36 x 84 Mattress</t>
  </si>
  <si>
    <t>Accomodates 38 x 80 Mattress</t>
  </si>
  <si>
    <t>Accomodates 38 x 76 Mattress</t>
  </si>
  <si>
    <t>Accomodates 38 x 84 Mattress</t>
  </si>
  <si>
    <t>Accomodates 36 x 76 Mattresses</t>
  </si>
  <si>
    <t>Accomodates 36 x 80 Mattresses</t>
  </si>
  <si>
    <t>Accomodates 36 x 84 Mattresses</t>
  </si>
  <si>
    <t>Accomodates 38 X 76 Mattresses</t>
  </si>
  <si>
    <t>Accomodates 38 X 80 Mattresses</t>
  </si>
  <si>
    <t>Accomodates 38 X 84 Mattresses</t>
  </si>
  <si>
    <t>32 7/8"W x 10 3/4"D x
9 3/8"H</t>
  </si>
  <si>
    <t>Uptown Series</t>
  </si>
  <si>
    <t>42659-64.CC</t>
  </si>
  <si>
    <t>49625.KS (PD14433)</t>
  </si>
  <si>
    <t>Task Chair</t>
  </si>
  <si>
    <t>Black / Mesh</t>
  </si>
  <si>
    <t>Black / Chrome</t>
  </si>
  <si>
    <t>Black / Natural</t>
  </si>
  <si>
    <t>TASK CHAIR,NO ARMS,MESH,NO TILT</t>
  </si>
  <si>
    <t>Seat Height 19"</t>
  </si>
  <si>
    <t>64634-54</t>
  </si>
  <si>
    <t>MT6080.34</t>
  </si>
  <si>
    <t>MATT,QUEEN,PILLTOP,QUILT,NYLON, BLUE Nylon</t>
  </si>
  <si>
    <t>49144.B.PL</t>
  </si>
  <si>
    <t>CHAIR,BLKMTL,WOOD ARM COV,PLAID UPH</t>
  </si>
  <si>
    <t>Black / Plaid</t>
  </si>
  <si>
    <t>27" W X 33" D X 27" H  Seat Height 15'</t>
  </si>
  <si>
    <t>Armchair</t>
  </si>
  <si>
    <t>49360.PL</t>
  </si>
  <si>
    <t xml:space="preserve">Ottoman </t>
  </si>
  <si>
    <t>Plaidd</t>
  </si>
  <si>
    <t>Ottoman / Cube</t>
  </si>
  <si>
    <t xml:space="preserve">18X18X16 1/2"H,PLAID,SEAT  </t>
  </si>
  <si>
    <t>80116.BR</t>
  </si>
  <si>
    <t>Chrome / Brown</t>
  </si>
  <si>
    <t xml:space="preserve">CHAIR,2 POSITION,MTL,CHROME,VINYL     </t>
  </si>
  <si>
    <t>19"w x 19"d x 32"h</t>
  </si>
  <si>
    <t>63587SKD.CC.BG-64</t>
  </si>
  <si>
    <t>Kitchen Island</t>
  </si>
  <si>
    <t>Granite Bain Brook Brown / Steel / Laminate</t>
  </si>
  <si>
    <t>63555.CC.WG-54</t>
  </si>
  <si>
    <t>Granite Tongan White/ Steel / Laminate</t>
  </si>
  <si>
    <t>63586SKD.CC.WG-64</t>
  </si>
  <si>
    <t>Toulouse Oak Clear Coat Steel</t>
  </si>
  <si>
    <t>Cafelle - Clear Coat Steel</t>
  </si>
  <si>
    <t>84"W x 30"D x 36" H</t>
  </si>
  <si>
    <t>60"W x 30"D x 36" H</t>
  </si>
  <si>
    <t>48"W x 24"D x 36" H</t>
  </si>
  <si>
    <t>Product #</t>
  </si>
  <si>
    <t>Basic Discount              50%</t>
  </si>
  <si>
    <t>DINING TABLE: (Semi-Knockdown) 36" x 36" Dining Table with 2 1/4" x 2 1/4" straight square legs.   Materials: Hevea Brasiliensis (EFT) and Laminate.   Wood Stain Finish: Cafelle
Laminate Color:  Local Cafelle (#EW-9439) with 2mm Matching Edge Banding</t>
  </si>
  <si>
    <t>Dresser</t>
  </si>
  <si>
    <t>Flat Iron Series</t>
  </si>
  <si>
    <t>Dining table</t>
  </si>
  <si>
    <t>Dining chair</t>
  </si>
  <si>
    <t>Gathering table</t>
  </si>
  <si>
    <t>Sofa</t>
  </si>
  <si>
    <t>Loveseat</t>
  </si>
  <si>
    <t>Ottoman</t>
  </si>
  <si>
    <t>Chaise</t>
  </si>
  <si>
    <t>Corner Chair</t>
  </si>
  <si>
    <t>FREIGHT INCLUDED IN UNITARY PRICE</t>
  </si>
  <si>
    <t>Lounge GRADE 1</t>
  </si>
  <si>
    <t>Over 700K Negotiable</t>
  </si>
  <si>
    <r>
      <t xml:space="preserve">Blue 210 Denier Blue </t>
    </r>
    <r>
      <rPr>
        <b/>
        <sz val="9"/>
        <color theme="1"/>
        <rFont val="Calibri"/>
        <family val="2"/>
        <scheme val="minor"/>
      </rPr>
      <t>Polyester</t>
    </r>
    <r>
      <rPr>
        <sz val="9"/>
        <color theme="1"/>
        <rFont val="Calibri"/>
        <family val="2"/>
        <scheme val="minor"/>
      </rPr>
      <t xml:space="preserve"> Cover</t>
    </r>
  </si>
  <si>
    <t>Desk with distressed-style metal and inset laminate top.</t>
  </si>
  <si>
    <t xml:space="preserve">Night stand with distressed-style metal, mesh lower shelf and inset laminate top. </t>
  </si>
  <si>
    <t xml:space="preserve">Coffee table with distressed-style metal, mesh lower shelf and inset laminate top. </t>
  </si>
  <si>
    <t xml:space="preserve">Four-drawer chest with melamine and amino paper. Fully assembled with the ability to unstack. </t>
  </si>
  <si>
    <t xml:space="preserve">Two shelf entertainment center with distressed-style steel frame and laminate shelves. </t>
  </si>
  <si>
    <t xml:space="preserve">End table with distressed-style metal, mesh lower shelf and inset laminate top. </t>
  </si>
  <si>
    <t>36"W x 22"D x 17 3/4" H</t>
  </si>
  <si>
    <t>21"W x 21"D x 22 1/4"H</t>
  </si>
  <si>
    <t>47"W x 22"D x 30 3/4"H</t>
  </si>
  <si>
    <t>47"W x 20"D x 24"H</t>
  </si>
  <si>
    <t>List Price                        2021</t>
  </si>
  <si>
    <t>Delivered Price 45%</t>
  </si>
  <si>
    <t>Installed &amp; Delivered Price 38%</t>
  </si>
  <si>
    <t>PD15040/82952</t>
  </si>
  <si>
    <t>TBD</t>
  </si>
  <si>
    <t>DESCRIPTION: 42" all laminate pedestal desk with a pencil drawer and three drawers. Partially open back with support bar. 100lb drawer glides,lvl dovetail drawer with MDF drawer front.- 3/4"HPL Laminate with melamine exterior 45lb Density Industrial Grade, Carb 2 compliant</t>
  </si>
  <si>
    <t>42"W x 23 3/4"D x 30"H</t>
  </si>
  <si>
    <t>42" W Laminate desk Carrel with 1 shelf MATERIAL: 3/4" HPL Laminate shelf with melamine sides, 45lb Density Industrial Grade, Carb 2 Compliant, LVL Box</t>
  </si>
  <si>
    <t>42"w x 10" D x 22"H</t>
  </si>
  <si>
    <t>PD15042/82935</t>
  </si>
  <si>
    <t>DESCRIPTION:36" Writing desk with 1 pencil drawer, partial open back with support bar. 100lb drawer glides,lvl dovetail drawer with MDF drawer front. 3/4" HPL Laminate with malmine exterior Carb 2 compliant</t>
  </si>
  <si>
    <t>36"W x 23 3/4"D x 30"H</t>
  </si>
  <si>
    <t>Mobile Pedestal 1 door/1 drawer</t>
  </si>
  <si>
    <t>17 1/2"W mobile pedestal with 1 MDF door and MDF drawer front. Locking casters, pull out tray, metal drawer side panels with intergraded heavy duty, three quarter extension 70lb metal slides with positive stop.</t>
  </si>
  <si>
    <t>17 1/2'W x 23 3/4"D x 30"H</t>
  </si>
  <si>
    <t>DESK, WRITING, 30", 1PULLOUT Tray</t>
  </si>
  <si>
    <t>30" Writing desk with 1 pullout tray, partial open back with support bar. 3/4" HPL Laminate with melamine exterior, Carb 2 compliant</t>
  </si>
  <si>
    <t>30"W x 23 3/4"D x 30"H</t>
  </si>
  <si>
    <t>PD15045/82349</t>
  </si>
  <si>
    <t>ESCRIPTION: 18"W mobile pedestal with 3 drawer with caster option. 100lb drawer glides,lvl dovetail drawer with MDF drawer front. 3/4 HPL Laminate with Melamine exterior  Carb 2 compliant</t>
  </si>
  <si>
    <t xml:space="preserve">18"W X 23 3/4"D X 30"H  </t>
  </si>
  <si>
    <t>PD15043/82623</t>
  </si>
  <si>
    <t>DESCRIPTION: 30"W 2 drawer chest with finger pulls and laminate top. 100lb drawer glides,lvl dovetail drawer with MDF drawer front - 3/4"HPL Laminate with Melamine Exterior, 45lb Density Industrial Grade.  Carb 2 compliant</t>
  </si>
  <si>
    <t xml:space="preserve">30"W X 23 3/4"D X 22"H   </t>
  </si>
  <si>
    <t>DESCRIPTION: 30"W 3 drawer chest with finger pulls, pull out tray, locking casters and laminate top.with MDF drawer front. Metal drawer side panels with intergraded heavy duty, three quarter extension 70lb metal slides with positive stop. 3/4" HPL Laminate with melamine exterior Carb 2 compliant</t>
  </si>
  <si>
    <t xml:space="preserve">30"W X 23 3/4"D X 30"H   </t>
  </si>
  <si>
    <t>PD15071/82348</t>
  </si>
  <si>
    <t xml:space="preserve">Mobile Pedestal with one 7" drawer, 3/4" laminate top, with PVC edging on all bottom edges, a cubby hole, pull out tray and caster. MDF drawer front. Metal drawer side panels with intergraded heavy duty, three quarter extension 70lb metal slides with positive stop. </t>
  </si>
  <si>
    <t>16 1/2"W x 19"D x 22"H</t>
  </si>
  <si>
    <t>PD15046/82706</t>
  </si>
  <si>
    <t>30"W Wardrobe with two doors, two drawer, a grommet hole, one fixed shelf, and a clothes rod. 34" HPL Laminate with melamine exterior Carb 2 compliant</t>
  </si>
  <si>
    <t>30"W X 23 3/4"D x 72"H</t>
  </si>
  <si>
    <t xml:space="preserve"> 36"W Wardrobe with two doors, two drawer, a grommet hole, one fixed shelf, a clothes rod and locking casters. MDF drawer front, Metal drawer side panels with intergraded heavy duty, three quarter extension 70lb metal slides with positive stop.</t>
  </si>
  <si>
    <t>36"W X 23 3/4"D x 72"H</t>
  </si>
  <si>
    <t xml:space="preserve">Tall Bed Ends </t>
  </si>
  <si>
    <t>BEDEND,METAL,KS,60"H,KD</t>
  </si>
  <si>
    <t>38 1/4"W x 1 1/2"D x 60"H</t>
  </si>
  <si>
    <t>SP408</t>
  </si>
  <si>
    <t>Metal Spring</t>
  </si>
  <si>
    <t>SP408 - 36 x 80 Twin Bed Spring</t>
  </si>
  <si>
    <t xml:space="preserve">36"W x 78 7/16"L     </t>
  </si>
  <si>
    <t>BP206</t>
  </si>
  <si>
    <t>Stabilizer Bar</t>
  </si>
  <si>
    <t xml:space="preserve">BP206 - Stabilizer Rail </t>
  </si>
  <si>
    <t>80 15/16" Hook Eye to Hook Eye</t>
  </si>
  <si>
    <t>Dock Freight included in Delivered Price</t>
  </si>
  <si>
    <t>Calla Series</t>
  </si>
  <si>
    <t>MT3680.19</t>
  </si>
  <si>
    <t xml:space="preserve">MATT,TWIN,NYLON,BLUE,FOAM,36X80X8.5  </t>
  </si>
  <si>
    <t>MATT,TWIN,NYLON,BLUE,FOAM,</t>
  </si>
  <si>
    <t>36" X 80" X 8.5"T</t>
  </si>
  <si>
    <t>`</t>
  </si>
  <si>
    <t>301TV60 FABRIC</t>
  </si>
  <si>
    <t>301TV62 FABRIC</t>
  </si>
  <si>
    <t>305LV05-FABRIC</t>
  </si>
  <si>
    <t>305LV10-FABRIC</t>
  </si>
  <si>
    <t>305LV15-FABRIC</t>
  </si>
  <si>
    <t>306LV79-FABRIC</t>
  </si>
  <si>
    <r>
      <t xml:space="preserve">660LV05-FABRIC
</t>
    </r>
    <r>
      <rPr>
        <b/>
        <sz val="14"/>
        <rFont val="Arial"/>
        <family val="2"/>
      </rPr>
      <t>Plastic Feet</t>
    </r>
  </si>
  <si>
    <r>
      <t xml:space="preserve">660LV05-FABRIC
</t>
    </r>
    <r>
      <rPr>
        <b/>
        <sz val="14"/>
        <color rgb="FFFF0000"/>
        <rFont val="Arial"/>
        <family val="2"/>
      </rPr>
      <t>Wooden Feet</t>
    </r>
  </si>
  <si>
    <r>
      <t xml:space="preserve">660LV10-FABRIC
</t>
    </r>
    <r>
      <rPr>
        <b/>
        <sz val="14"/>
        <rFont val="Arial"/>
        <family val="2"/>
      </rPr>
      <t>Plastic Feet</t>
    </r>
  </si>
  <si>
    <r>
      <t xml:space="preserve">660LV10-FABRIC
</t>
    </r>
    <r>
      <rPr>
        <b/>
        <sz val="14"/>
        <color rgb="FFFF0000"/>
        <rFont val="Arial"/>
        <family val="2"/>
      </rPr>
      <t>Wooden Fee</t>
    </r>
    <r>
      <rPr>
        <sz val="14"/>
        <rFont val="Arial"/>
        <family val="2"/>
      </rPr>
      <t xml:space="preserve">t
</t>
    </r>
  </si>
  <si>
    <r>
      <t xml:space="preserve">660LV15-FABRIC
</t>
    </r>
    <r>
      <rPr>
        <b/>
        <sz val="14"/>
        <rFont val="Arial"/>
        <family val="2"/>
      </rPr>
      <t>Plastic Feet</t>
    </r>
  </si>
  <si>
    <r>
      <t xml:space="preserve">660LV15-FABRIC
</t>
    </r>
    <r>
      <rPr>
        <b/>
        <sz val="14"/>
        <color rgb="FFFF0000"/>
        <rFont val="Arial"/>
        <family val="2"/>
      </rPr>
      <t>Wooden Feet</t>
    </r>
  </si>
  <si>
    <r>
      <t xml:space="preserve">660LV17-FABRIC
</t>
    </r>
    <r>
      <rPr>
        <b/>
        <sz val="14"/>
        <rFont val="Arial"/>
        <family val="2"/>
      </rPr>
      <t>Plastic Feet</t>
    </r>
  </si>
  <si>
    <r>
      <t xml:space="preserve">660LV17-FABRIC
</t>
    </r>
    <r>
      <rPr>
        <b/>
        <sz val="14"/>
        <color rgb="FFFF0000"/>
        <rFont val="Arial"/>
        <family val="2"/>
      </rPr>
      <t>Wooden Feet</t>
    </r>
  </si>
  <si>
    <r>
      <t xml:space="preserve">667LV05-FABRIC
</t>
    </r>
    <r>
      <rPr>
        <b/>
        <sz val="14"/>
        <rFont val="Arial"/>
        <family val="2"/>
      </rPr>
      <t>Plastic Feet</t>
    </r>
  </si>
  <si>
    <r>
      <t xml:space="preserve">667LV05-FABRIC
</t>
    </r>
    <r>
      <rPr>
        <b/>
        <sz val="14"/>
        <color rgb="FFFF0000"/>
        <rFont val="Arial"/>
        <family val="2"/>
      </rPr>
      <t>Wooden Feet</t>
    </r>
  </si>
  <si>
    <r>
      <t xml:space="preserve">667LV10-FABRIC
</t>
    </r>
    <r>
      <rPr>
        <b/>
        <sz val="14"/>
        <rFont val="Arial"/>
        <family val="2"/>
      </rPr>
      <t>Plastic Feet</t>
    </r>
  </si>
  <si>
    <r>
      <t xml:space="preserve">667LV10-FABRIC
</t>
    </r>
    <r>
      <rPr>
        <b/>
        <sz val="14"/>
        <color rgb="FFFF0000"/>
        <rFont val="Arial"/>
        <family val="2"/>
      </rPr>
      <t>Wooden Fee</t>
    </r>
    <r>
      <rPr>
        <sz val="14"/>
        <rFont val="Arial"/>
        <family val="2"/>
      </rPr>
      <t xml:space="preserve">t
</t>
    </r>
  </si>
  <si>
    <r>
      <t xml:space="preserve">667LV15-FABRIC
</t>
    </r>
    <r>
      <rPr>
        <b/>
        <sz val="14"/>
        <rFont val="Arial"/>
        <family val="2"/>
      </rPr>
      <t>Plastic Feet</t>
    </r>
  </si>
  <si>
    <r>
      <t xml:space="preserve">667LV15-FABRIC
</t>
    </r>
    <r>
      <rPr>
        <b/>
        <sz val="14"/>
        <color rgb="FFFF0000"/>
        <rFont val="Arial"/>
        <family val="2"/>
      </rPr>
      <t>Wooden Feet</t>
    </r>
  </si>
  <si>
    <t>704TV40-FABRIC No Decorative Frame</t>
  </si>
  <si>
    <t>704TV70-FABRIC  No Decorative Frame</t>
  </si>
  <si>
    <t>704TV71-FABRIC No Decorative Frame</t>
  </si>
  <si>
    <t>704TV75-FABRIC  No Decorative Frame</t>
  </si>
  <si>
    <t>704TV82-FABRIC No Decorative Frame</t>
  </si>
  <si>
    <r>
      <t xml:space="preserve">740LV05-FABRIC
</t>
    </r>
    <r>
      <rPr>
        <b/>
        <sz val="14"/>
        <rFont val="Arial"/>
        <family val="2"/>
      </rPr>
      <t xml:space="preserve">Plastic Feet </t>
    </r>
  </si>
  <si>
    <r>
      <t xml:space="preserve">740LV05-FABRIC
</t>
    </r>
    <r>
      <rPr>
        <b/>
        <sz val="14"/>
        <color rgb="FFFF0000"/>
        <rFont val="Arial"/>
        <family val="2"/>
      </rPr>
      <t>Wooden Feet</t>
    </r>
  </si>
  <si>
    <r>
      <t xml:space="preserve">740LV10-FABRIC
</t>
    </r>
    <r>
      <rPr>
        <b/>
        <sz val="14"/>
        <rFont val="Arial"/>
        <family val="2"/>
      </rPr>
      <t>Plastic Feet</t>
    </r>
  </si>
  <si>
    <r>
      <t xml:space="preserve">740LV10-FABRIC
</t>
    </r>
    <r>
      <rPr>
        <b/>
        <sz val="14"/>
        <color rgb="FFFF0000"/>
        <rFont val="Arial"/>
        <family val="2"/>
      </rPr>
      <t>Wooden Feet</t>
    </r>
  </si>
  <si>
    <r>
      <t xml:space="preserve">740LV15-FABRIC
</t>
    </r>
    <r>
      <rPr>
        <b/>
        <sz val="14"/>
        <rFont val="Arial"/>
        <family val="2"/>
      </rPr>
      <t>Plastic Feet</t>
    </r>
  </si>
  <si>
    <r>
      <t xml:space="preserve">740LV15-FABRIC
</t>
    </r>
    <r>
      <rPr>
        <b/>
        <sz val="14"/>
        <color rgb="FFFF0000"/>
        <rFont val="Arial"/>
        <family val="2"/>
      </rPr>
      <t>Wooden Feet</t>
    </r>
  </si>
  <si>
    <r>
      <t xml:space="preserve">747LV05-FABRIC
</t>
    </r>
    <r>
      <rPr>
        <b/>
        <sz val="14"/>
        <rFont val="Arial"/>
        <family val="2"/>
      </rPr>
      <t>Plastic Feet</t>
    </r>
  </si>
  <si>
    <r>
      <t xml:space="preserve">747LV05-FABRIC
</t>
    </r>
    <r>
      <rPr>
        <b/>
        <sz val="14"/>
        <color rgb="FFFF0000"/>
        <rFont val="Arial"/>
        <family val="2"/>
      </rPr>
      <t>Wooden Feet</t>
    </r>
  </si>
  <si>
    <r>
      <t xml:space="preserve">747LV10-FABRIC
</t>
    </r>
    <r>
      <rPr>
        <b/>
        <sz val="14"/>
        <rFont val="Arial"/>
        <family val="2"/>
      </rPr>
      <t>Plastic Feet</t>
    </r>
  </si>
  <si>
    <r>
      <t xml:space="preserve">747LV10-FABRIC
</t>
    </r>
    <r>
      <rPr>
        <b/>
        <sz val="14"/>
        <color rgb="FFFF0000"/>
        <rFont val="Arial"/>
        <family val="2"/>
      </rPr>
      <t>Wooden Feet</t>
    </r>
  </si>
  <si>
    <r>
      <t xml:space="preserve">747LV15-FABRIC
</t>
    </r>
    <r>
      <rPr>
        <b/>
        <sz val="14"/>
        <rFont val="Arial"/>
        <family val="2"/>
      </rPr>
      <t>Plastic Feet</t>
    </r>
  </si>
  <si>
    <r>
      <t xml:space="preserve">747LV15-FABRIC
</t>
    </r>
    <r>
      <rPr>
        <b/>
        <sz val="14"/>
        <color rgb="FFFF0000"/>
        <rFont val="Arial"/>
        <family val="2"/>
      </rPr>
      <t>Wooden Feet</t>
    </r>
  </si>
  <si>
    <t>852LV70-FABRIC</t>
  </si>
  <si>
    <t>852LV75-FABRIC</t>
  </si>
  <si>
    <t>852LV08.-FABRIC</t>
  </si>
  <si>
    <t>852LV09-FABRIC</t>
  </si>
  <si>
    <t>852LV38-FABRIC</t>
  </si>
  <si>
    <t>852LV39-FABRIC</t>
  </si>
  <si>
    <t>Catawba Loveseat
Detachable velcro loose cushion</t>
  </si>
  <si>
    <t>Catawba Chair
Detachable velcro loose cushion</t>
  </si>
  <si>
    <t>LUNAR OTTOMAN LARGE - Tight Seat EACH-  6 Shown</t>
  </si>
  <si>
    <t>LUNAR OTTOMAN MINI - Tight Seat  EACH - 6 Shown</t>
  </si>
  <si>
    <t>ARNE Sofa -Mid Century Modern</t>
  </si>
  <si>
    <t>ARNE Loveseat - Mid Century Modern</t>
  </si>
  <si>
    <t>ARNE Chair- Mid Century Modern</t>
  </si>
  <si>
    <t xml:space="preserve">ECLIPSE Chair - Privacey </t>
  </si>
  <si>
    <r>
      <t xml:space="preserve">Jennings DV Sofa 
Detachable velcro loose cushion
</t>
    </r>
    <r>
      <rPr>
        <b/>
        <i/>
        <u/>
        <sz val="14"/>
        <rFont val="Arial"/>
        <family val="2"/>
      </rPr>
      <t>VINYL ONLY - MAY BE HIGHER THAN GRADE 1</t>
    </r>
  </si>
  <si>
    <r>
      <t xml:space="preserve">Jennings DV Loveseat
Detachable velcro loose cushion
</t>
    </r>
    <r>
      <rPr>
        <b/>
        <i/>
        <u/>
        <sz val="14"/>
        <rFont val="Arial"/>
        <family val="2"/>
      </rPr>
      <t>VINYL ONLY - MAY BE HIGHER THAN GRADE 1</t>
    </r>
  </si>
  <si>
    <r>
      <t xml:space="preserve">Jennings DV Chair 
Detachable velcro loose cushion
</t>
    </r>
    <r>
      <rPr>
        <b/>
        <i/>
        <u/>
        <sz val="14"/>
        <rFont val="Arial"/>
        <family val="2"/>
      </rPr>
      <t>VINYL ONLY - MAY BE HIGHER THAN GRADE 1</t>
    </r>
  </si>
  <si>
    <r>
      <t xml:space="preserve">Jennings DV Chair &amp; 1/2 
Detachable velcro loose cushion
</t>
    </r>
    <r>
      <rPr>
        <b/>
        <i/>
        <u/>
        <sz val="14"/>
        <rFont val="Arial"/>
        <family val="2"/>
      </rPr>
      <t>VINYL ONLY - MAY BE HIGHER THAN GRADE 1</t>
    </r>
  </si>
  <si>
    <r>
      <t xml:space="preserve">Strathmore DV Sofa 
Detachable velcro loose cushion
</t>
    </r>
    <r>
      <rPr>
        <b/>
        <i/>
        <u/>
        <sz val="14"/>
        <color rgb="FFFF0000"/>
        <rFont val="Arial"/>
        <family val="2"/>
      </rPr>
      <t>CUT N SEW PRICING ONLY</t>
    </r>
  </si>
  <si>
    <r>
      <t xml:space="preserve">Strathmore DV Loveseat
Detachable velcro loose cushion
</t>
    </r>
    <r>
      <rPr>
        <b/>
        <i/>
        <u/>
        <sz val="14"/>
        <color rgb="FFFF0000"/>
        <rFont val="Arial"/>
        <family val="2"/>
      </rPr>
      <t>CUT N SEW PRICING ONLY</t>
    </r>
  </si>
  <si>
    <r>
      <t xml:space="preserve">Strathmore DV Chair 
Detachable velcro loose cushion
</t>
    </r>
    <r>
      <rPr>
        <b/>
        <i/>
        <u/>
        <sz val="14"/>
        <color rgb="FFFF0000"/>
        <rFont val="Arial"/>
        <family val="2"/>
      </rPr>
      <t>CUT N SEW PRICING ONLY</t>
    </r>
  </si>
  <si>
    <r>
      <t>Sutton Chair w/Finished Arm
Detachable Velcro tight seat</t>
    </r>
    <r>
      <rPr>
        <b/>
        <sz val="14"/>
        <rFont val="Arial"/>
        <family val="2"/>
      </rPr>
      <t xml:space="preserve"> 
**MOQ - 50 units</t>
    </r>
  </si>
  <si>
    <r>
      <t xml:space="preserve">Kessler - Strathmore DV Sofa
Detachable velcro loose cushion
</t>
    </r>
    <r>
      <rPr>
        <b/>
        <u/>
        <sz val="14"/>
        <color rgb="FFFF0000"/>
        <rFont val="Arial"/>
        <family val="2"/>
      </rPr>
      <t>CUT N SEW PRICING ONLY</t>
    </r>
  </si>
  <si>
    <r>
      <t xml:space="preserve">Kessler - Strathmore DV Sofa
Detachable velcro loose cushion
</t>
    </r>
    <r>
      <rPr>
        <b/>
        <u/>
        <sz val="14"/>
        <color rgb="FFFF0000"/>
        <rFont val="Arial"/>
        <family val="2"/>
      </rPr>
      <t xml:space="preserve">CUT N SEW PRICING ONLY </t>
    </r>
  </si>
  <si>
    <r>
      <t xml:space="preserve">Kessler - Strathmore DV Loveseat
Detachable velcro loose cushion
</t>
    </r>
    <r>
      <rPr>
        <b/>
        <u/>
        <sz val="14"/>
        <color rgb="FFFF0000"/>
        <rFont val="Arial"/>
        <family val="2"/>
      </rPr>
      <t>CUT N SEW PRICING ONLY</t>
    </r>
  </si>
  <si>
    <r>
      <t xml:space="preserve">Kessler - Strathmore DV Chair
Detachable velcro loose cushion
</t>
    </r>
    <r>
      <rPr>
        <b/>
        <u/>
        <sz val="14"/>
        <color rgb="FFFF0000"/>
        <rFont val="Arial"/>
        <family val="2"/>
      </rPr>
      <t>CUT N SEW PRICING ONLY</t>
    </r>
  </si>
  <si>
    <r>
      <t>Kessler - Strathmore DV Chair
Detachable velcro loose cushion</t>
    </r>
    <r>
      <rPr>
        <sz val="14"/>
        <color rgb="FFFF0000"/>
        <rFont val="Arial"/>
        <family val="2"/>
      </rPr>
      <t xml:space="preserve">
</t>
    </r>
    <r>
      <rPr>
        <b/>
        <u/>
        <sz val="14"/>
        <color rgb="FFFF0000"/>
        <rFont val="Arial"/>
        <family val="2"/>
      </rPr>
      <t>CUT N SEW PRICING ONLY</t>
    </r>
  </si>
  <si>
    <r>
      <t xml:space="preserve">Sebring DV Sofa
Detachable velcro loose cushion
</t>
    </r>
    <r>
      <rPr>
        <b/>
        <sz val="14"/>
        <color indexed="10"/>
        <rFont val="Arial"/>
        <family val="2"/>
      </rPr>
      <t>3 Cushions</t>
    </r>
  </si>
  <si>
    <t>SOUTHVIEW ARMLESS CHAIR</t>
  </si>
  <si>
    <t>SOUTHVIEW CORNER CHAIR</t>
  </si>
  <si>
    <t xml:space="preserve">SOUTHVIEW SECTIONAL RF LOVESEAT </t>
  </si>
  <si>
    <t xml:space="preserve">SOUTHVIEW SECTIONAL LF LOVESEAT </t>
  </si>
  <si>
    <t xml:space="preserve">SOUTHVIEW SECTIONAL RF CHAISE </t>
  </si>
  <si>
    <t xml:space="preserve">SOUTHVIEW SECTIONAL LF CHAISE </t>
  </si>
  <si>
    <t>OTTOMAN</t>
  </si>
  <si>
    <t>Loveseart</t>
  </si>
  <si>
    <t>SECTIONAL</t>
  </si>
  <si>
    <t>36"W x 23"D x 19"H</t>
  </si>
  <si>
    <t>24"W x 20"D x 19"H</t>
  </si>
  <si>
    <t>81 1/2"W x 35"D x 38 1/2"H</t>
  </si>
  <si>
    <t>58"W x 35"D x 38 1/2"H</t>
  </si>
  <si>
    <t>33"W x 35"D x 38 1/2"H</t>
  </si>
  <si>
    <t>42 3/4"W x 33"D x 50""H</t>
  </si>
  <si>
    <t>24"W x 35"D x 38"H</t>
  </si>
  <si>
    <t>35"W x 35"D x 38"H</t>
  </si>
  <si>
    <t>65" W x 22" D x 38" H                  Combined 98"W x 62" D x 38" H</t>
  </si>
  <si>
    <t>33" W x 48"D x 38" H                 Combined 98" W x 62"D x 38"H</t>
  </si>
  <si>
    <t>33" W x 48"D x 38" H</t>
  </si>
  <si>
    <t>Chair &amp; Ottoman</t>
  </si>
  <si>
    <t>Armless Chaise</t>
  </si>
  <si>
    <t>Armless Chair</t>
  </si>
  <si>
    <t>Armless Loveseat</t>
  </si>
  <si>
    <t>Armless Corner Chair</t>
  </si>
  <si>
    <t>Armless Sofa</t>
  </si>
  <si>
    <t>Chair &amp; Half</t>
  </si>
  <si>
    <t>1$-$25,000</t>
  </si>
  <si>
    <t>$25,000-$50,000</t>
  </si>
  <si>
    <t>$50,001-$100,000</t>
  </si>
  <si>
    <t>$100,001- $200,000</t>
  </si>
  <si>
    <t>$200,001- $500,000</t>
  </si>
  <si>
    <t>$500,001- $700,000</t>
  </si>
  <si>
    <t>$700,001- ??</t>
  </si>
  <si>
    <t>Negotiable</t>
  </si>
  <si>
    <t>Discounts Available Based on Order Size</t>
  </si>
  <si>
    <t>Filename:</t>
  </si>
  <si>
    <t>2021 SC. GA Statewide Contract Pricing 5.31.2021</t>
  </si>
  <si>
    <t>63116-Fabric</t>
  </si>
  <si>
    <t>CHAIR,BLK BASE,FOAM, MADE FOR UPH</t>
  </si>
  <si>
    <t>23 5/8"W x 34 13/16" D x 33 3/16" H</t>
  </si>
  <si>
    <t>674LV05-FABRIC</t>
  </si>
  <si>
    <t>674LV10-FABRIC</t>
  </si>
  <si>
    <t>674LV15-FABRIC</t>
  </si>
  <si>
    <t>Richmond DV Sofa
Detachable velcro loose cushion</t>
  </si>
  <si>
    <t>Richmond DV Loveseat
Detachable velcro loose cushion</t>
  </si>
  <si>
    <t>Richmond DV Chair
Detachable velcro loose cushion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</si>
</sst>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_(&quot;$&quot;* \(#,##0.00\);_(&quot;$&quot;* &quot;-&quot;??_);_(@_)"/>
    <numFmt numFmtId="43" formatCode="_(* #,##0.00_);_(* \(#,##0.00\);_(* &quot;-&quot;??_);_(@_)"/>
    <numFmt numFmtId="164" formatCode="&quot;$&quot;#,##0"/>
    <numFmt numFmtId="165" formatCode="&quot;$&quot;#,##0.00"/>
    <numFmt numFmtId="166" formatCode=";;;@"/>
  </numFmts>
  <fonts count="63" x14ac:knownFonts="1">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sz val="9"/>
      <color theme="1"/>
      <name val="Calibri"/>
      <family val="2"/>
      <scheme val="minor"/>
    </font>
    <font>
      <sz val="10"/>
      <name val="Arial"/>
      <family val="2"/>
    </font>
    <font>
      <sz val="16"/>
      <color theme="1"/>
      <name val="Calibri"/>
      <family val="2"/>
      <scheme val="minor"/>
    </font>
    <font>
      <b/>
      <sz val="11"/>
      <color theme="1"/>
      <name val="Calibri"/>
      <family val="2"/>
      <scheme val="minor"/>
    </font>
    <font>
      <b/>
      <sz val="16"/>
      <color theme="1"/>
      <name val="Calibri"/>
      <family val="2"/>
      <scheme val="minor"/>
    </font>
    <font>
      <sz val="10"/>
      <name val="Calibri"/>
      <family val="2"/>
      <scheme val="minor"/>
    </font>
    <font>
      <b/>
      <sz val="10"/>
      <name val="Calibri"/>
      <family val="2"/>
      <scheme val="minor"/>
    </font>
    <font>
      <i/>
      <sz val="10"/>
      <name val="Calibri"/>
      <family val="2"/>
      <scheme val="minor"/>
    </font>
    <font>
      <sz val="11"/>
      <name val="Calibri"/>
      <family val="2"/>
      <scheme val="minor"/>
    </font>
    <font>
      <b/>
      <sz val="10"/>
      <color theme="0"/>
      <name val="Calibri"/>
      <family val="2"/>
      <scheme val="minor"/>
    </font>
    <font>
      <b/>
      <sz val="9"/>
      <color theme="1"/>
      <name val="Calibri"/>
      <family val="2"/>
      <scheme val="minor"/>
    </font>
    <font>
      <b/>
      <sz val="16"/>
      <name val="Calibri"/>
      <family val="2"/>
      <scheme val="minor"/>
    </font>
    <font>
      <b/>
      <sz val="11"/>
      <name val="Calibri"/>
      <family val="2"/>
      <scheme val="minor"/>
    </font>
    <font>
      <sz val="9"/>
      <name val="Calibri"/>
      <family val="2"/>
      <scheme val="minor"/>
    </font>
    <font>
      <b/>
      <sz val="9"/>
      <name val="Calibri"/>
      <family val="2"/>
      <scheme val="minor"/>
    </font>
    <font>
      <sz val="9"/>
      <color theme="1"/>
      <name val="Times New Roman"/>
      <family val="1"/>
    </font>
    <font>
      <b/>
      <sz val="9"/>
      <color theme="0"/>
      <name val="Calibri"/>
      <family val="2"/>
      <scheme val="minor"/>
    </font>
    <font>
      <u/>
      <sz val="9"/>
      <color theme="1"/>
      <name val="Calibri"/>
      <family val="2"/>
      <scheme val="minor"/>
    </font>
    <font>
      <sz val="16"/>
      <name val="Calibri"/>
      <family val="2"/>
      <scheme val="minor"/>
    </font>
    <font>
      <b/>
      <sz val="16"/>
      <color theme="0"/>
      <name val="Calibri"/>
      <family val="2"/>
      <scheme val="minor"/>
    </font>
    <font>
      <b/>
      <sz val="14"/>
      <color theme="0"/>
      <name val="Calibri"/>
      <family val="2"/>
      <scheme val="minor"/>
    </font>
    <font>
      <b/>
      <sz val="14"/>
      <color rgb="FFFF0000"/>
      <name val="Times New Roman"/>
      <family val="1"/>
    </font>
    <font>
      <sz val="14"/>
      <color theme="1"/>
      <name val="Times New Roman"/>
      <family val="1"/>
    </font>
    <font>
      <sz val="10"/>
      <color theme="1"/>
      <name val="Times New Roman"/>
      <family val="1"/>
    </font>
    <font>
      <sz val="11"/>
      <color theme="1"/>
      <name val="Times New Roman"/>
      <family val="1"/>
    </font>
    <font>
      <sz val="12"/>
      <color theme="1"/>
      <name val="Times New Roman"/>
      <family val="1"/>
    </font>
    <font>
      <sz val="11"/>
      <name val="Arial"/>
      <family val="2"/>
    </font>
    <font>
      <sz val="11"/>
      <color theme="1"/>
      <name val="Calibri"/>
      <family val="2"/>
      <scheme val="minor"/>
    </font>
    <font>
      <b/>
      <sz val="11"/>
      <color theme="0"/>
      <name val="Calibri"/>
      <family val="2"/>
      <scheme val="minor"/>
    </font>
    <font>
      <sz val="12"/>
      <color theme="1"/>
      <name val="Calibri"/>
      <family val="2"/>
      <scheme val="minor"/>
    </font>
    <font>
      <sz val="14"/>
      <color theme="1"/>
      <name val="Calibri"/>
      <family val="2"/>
      <scheme val="minor"/>
    </font>
    <font>
      <sz val="14"/>
      <name val="Arial"/>
      <family val="2"/>
    </font>
    <font>
      <b/>
      <sz val="14"/>
      <name val="Arial"/>
      <family val="2"/>
    </font>
    <font>
      <b/>
      <sz val="14"/>
      <color rgb="FFFF0000"/>
      <name val="Arial"/>
      <family val="2"/>
    </font>
    <font>
      <b/>
      <i/>
      <u/>
      <sz val="14"/>
      <name val="Arial"/>
      <family val="2"/>
    </font>
    <font>
      <b/>
      <i/>
      <u/>
      <sz val="14"/>
      <color rgb="FFFF0000"/>
      <name val="Arial"/>
      <family val="2"/>
    </font>
    <font>
      <b/>
      <u/>
      <sz val="14"/>
      <color rgb="FFFF0000"/>
      <name val="Arial"/>
      <family val="2"/>
    </font>
    <font>
      <sz val="14"/>
      <color rgb="FFFF0000"/>
      <name val="Arial"/>
      <family val="2"/>
    </font>
    <font>
      <b/>
      <sz val="14"/>
      <color indexed="10"/>
      <name val="Arial"/>
      <family val="2"/>
    </font>
    <font>
      <b/>
      <sz val="12"/>
      <color rgb="FFFF0000"/>
      <name val="Calibri"/>
      <family val="2"/>
      <scheme val="minor"/>
    </font>
    <font>
      <sz val="11"/>
      <color rgb="FFC00000"/>
      <name val="Calibri"/>
      <family val="2"/>
      <scheme val="minor"/>
    </font>
    <font>
      <sz val="16"/>
      <color rgb="FFC00000"/>
      <name val="Calibri"/>
      <family val="2"/>
      <scheme val="minor"/>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8" tint="0.7999816888943144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54">
    <xf numFmtId="0" fontId="0" fillId="0" borderId="0"/>
    <xf numFmtId="0" fontId="1" fillId="0" borderId="0">
      <alignment wrapText="1"/>
    </xf>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2" fillId="23" borderId="7" applyNumberFormat="0" applyFont="0" applyAlignment="0" applyProtection="0"/>
    <xf numFmtId="0" fontId="16" fillId="20" borderId="8" applyNumberFormat="0" applyAlignment="0" applyProtection="0"/>
    <xf numFmtId="9" fontId="2"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0" fontId="1" fillId="0" borderId="0">
      <alignment wrapText="1"/>
    </xf>
    <xf numFmtId="0" fontId="22" fillId="0" borderId="0">
      <alignment wrapTex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alignment wrapText="1"/>
    </xf>
    <xf numFmtId="0" fontId="1" fillId="0" borderId="0"/>
    <xf numFmtId="9" fontId="48" fillId="0" borderId="0" applyFont="0" applyFill="0" applyBorder="0" applyAlignment="0" applyProtection="0"/>
  </cellStyleXfs>
  <cellXfs count="197">
    <xf numFmtId="0" fontId="0" fillId="0" borderId="0" xfId="0"/>
    <xf numFmtId="0" fontId="20" fillId="0" borderId="0" xfId="0" applyFont="1" applyAlignment="1">
      <alignment horizontal="center" vertical="center"/>
    </xf>
    <xf numFmtId="0" fontId="21" fillId="0" borderId="0" xfId="0" applyFont="1" applyAlignment="1">
      <alignment horizontal="center"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0" fillId="0" borderId="0" xfId="0" applyFont="1" applyAlignment="1">
      <alignment horizontal="center" vertical="center"/>
    </xf>
    <xf numFmtId="0" fontId="24"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lignment horizontal="left" vertical="center" wrapText="1"/>
    </xf>
    <xf numFmtId="0" fontId="20" fillId="0" borderId="0" xfId="0" applyFont="1" applyAlignment="1">
      <alignment horizontal="left" vertical="center" wrapText="1"/>
    </xf>
    <xf numFmtId="0" fontId="20" fillId="0" borderId="0" xfId="0" applyFont="1" applyAlignment="1">
      <alignment horizontal="left" vertical="center"/>
    </xf>
    <xf numFmtId="0" fontId="20" fillId="0" borderId="0" xfId="0" applyFont="1" applyAlignment="1">
      <alignment horizontal="center" vertical="center" wrapText="1"/>
    </xf>
    <xf numFmtId="0" fontId="23" fillId="0" borderId="0" xfId="0" applyFont="1" applyAlignment="1">
      <alignment horizontal="left" vertical="center" wrapText="1"/>
    </xf>
    <xf numFmtId="0" fontId="23" fillId="0" borderId="0" xfId="0" applyFont="1" applyAlignment="1">
      <alignment horizontal="left" vertical="center"/>
    </xf>
    <xf numFmtId="165" fontId="24" fillId="0" borderId="0" xfId="0" applyNumberFormat="1" applyFont="1" applyAlignment="1">
      <alignment horizontal="center" vertical="center"/>
    </xf>
    <xf numFmtId="165" fontId="23" fillId="0" borderId="0" xfId="0" applyNumberFormat="1" applyFont="1" applyAlignment="1">
      <alignment horizontal="center" vertical="center" wrapText="1"/>
    </xf>
    <xf numFmtId="165" fontId="20" fillId="0" borderId="0" xfId="0" applyNumberFormat="1" applyFont="1" applyAlignment="1">
      <alignment horizontal="center" vertical="center" wrapText="1"/>
    </xf>
    <xf numFmtId="165" fontId="0" fillId="0" borderId="0" xfId="0" applyNumberFormat="1" applyFont="1" applyAlignment="1">
      <alignment horizontal="center" vertical="center" wrapText="1"/>
    </xf>
    <xf numFmtId="165" fontId="21" fillId="0" borderId="0" xfId="0" applyNumberFormat="1" applyFont="1" applyAlignment="1">
      <alignment horizontal="center" vertical="center" wrapText="1"/>
    </xf>
    <xf numFmtId="0" fontId="20" fillId="0" borderId="0" xfId="0" applyFont="1"/>
    <xf numFmtId="0" fontId="26" fillId="0" borderId="0" xfId="52" applyFont="1"/>
    <xf numFmtId="0" fontId="27" fillId="0" borderId="0" xfId="52" applyFont="1" applyAlignment="1">
      <alignment horizontal="center"/>
    </xf>
    <xf numFmtId="0" fontId="28" fillId="0" borderId="0" xfId="52" applyFont="1"/>
    <xf numFmtId="0" fontId="26" fillId="0" borderId="0" xfId="52" applyFont="1" applyAlignment="1">
      <alignment horizontal="left"/>
    </xf>
    <xf numFmtId="0" fontId="26" fillId="0" borderId="0" xfId="52" applyFont="1" applyAlignment="1">
      <alignment horizontal="left" wrapText="1"/>
    </xf>
    <xf numFmtId="0" fontId="26" fillId="0" borderId="0" xfId="52" applyFont="1" applyAlignment="1">
      <alignment horizontal="center" vertical="center"/>
    </xf>
    <xf numFmtId="165" fontId="20" fillId="0" borderId="0" xfId="0" applyNumberFormat="1" applyFont="1" applyAlignment="1">
      <alignment horizontal="center" vertical="center"/>
    </xf>
    <xf numFmtId="165" fontId="26" fillId="0" borderId="0" xfId="52" applyNumberFormat="1" applyFont="1" applyAlignment="1">
      <alignment horizontal="center" vertical="center"/>
    </xf>
    <xf numFmtId="0" fontId="26" fillId="0" borderId="0" xfId="51" applyFont="1" applyBorder="1">
      <alignment wrapText="1"/>
    </xf>
    <xf numFmtId="0" fontId="27" fillId="0" borderId="0" xfId="51" applyFont="1" applyFill="1" applyAlignment="1">
      <alignment horizontal="center" vertical="center" wrapText="1"/>
    </xf>
    <xf numFmtId="0" fontId="27" fillId="0" borderId="0" xfId="51" applyNumberFormat="1" applyFont="1" applyFill="1" applyAlignment="1" applyProtection="1">
      <alignment horizontal="center" vertical="center" wrapText="1"/>
    </xf>
    <xf numFmtId="0" fontId="26" fillId="0" borderId="0" xfId="51" applyFont="1" applyFill="1" applyAlignment="1">
      <alignment horizontal="center" vertical="center" wrapText="1"/>
    </xf>
    <xf numFmtId="0" fontId="26" fillId="0" borderId="0" xfId="51" applyFont="1" applyFill="1" applyAlignment="1">
      <alignment horizontal="left" vertical="center" wrapText="1"/>
    </xf>
    <xf numFmtId="165" fontId="26" fillId="0" borderId="0" xfId="51" applyNumberFormat="1" applyFont="1" applyFill="1" applyAlignment="1">
      <alignment horizontal="center" vertical="center" wrapText="1"/>
    </xf>
    <xf numFmtId="0" fontId="24" fillId="0" borderId="0" xfId="0" applyFont="1" applyAlignment="1">
      <alignment horizontal="center" vertical="center" wrapText="1"/>
    </xf>
    <xf numFmtId="0" fontId="20" fillId="0" borderId="10" xfId="0" applyFont="1" applyBorder="1" applyAlignment="1">
      <alignment horizontal="left" vertical="center" wrapText="1"/>
    </xf>
    <xf numFmtId="0" fontId="30" fillId="25" borderId="0" xfId="0" applyFont="1" applyFill="1" applyBorder="1" applyAlignment="1">
      <alignment horizontal="center" vertical="center" wrapText="1"/>
    </xf>
    <xf numFmtId="0" fontId="30" fillId="25" borderId="0" xfId="0" applyFont="1" applyFill="1" applyBorder="1" applyAlignment="1">
      <alignment horizontal="center" vertical="center"/>
    </xf>
    <xf numFmtId="165" fontId="30" fillId="25" borderId="0" xfId="0" applyNumberFormat="1"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24" borderId="10" xfId="0" applyFont="1" applyFill="1" applyBorder="1" applyAlignment="1">
      <alignment horizontal="center" vertical="center" wrapText="1"/>
    </xf>
    <xf numFmtId="0" fontId="29" fillId="0" borderId="0" xfId="0" applyNumberFormat="1" applyFont="1" applyAlignment="1">
      <alignment horizontal="left" vertical="center" wrapText="1"/>
    </xf>
    <xf numFmtId="0" fontId="33" fillId="0" borderId="0" xfId="0" applyNumberFormat="1" applyFont="1" applyAlignment="1">
      <alignment horizontal="center" vertical="center"/>
    </xf>
    <xf numFmtId="0" fontId="29" fillId="0" borderId="0" xfId="0" applyNumberFormat="1" applyFont="1" applyAlignment="1">
      <alignment horizontal="left" vertical="center"/>
    </xf>
    <xf numFmtId="0" fontId="34" fillId="0" borderId="13" xfId="0" applyFont="1" applyFill="1" applyBorder="1" applyAlignment="1">
      <alignment horizontal="center" vertical="center" wrapText="1"/>
    </xf>
    <xf numFmtId="0" fontId="34" fillId="0" borderId="13" xfId="0" applyFont="1" applyFill="1" applyBorder="1" applyAlignment="1">
      <alignment horizontal="left" vertical="center" wrapText="1"/>
    </xf>
    <xf numFmtId="0" fontId="34" fillId="0" borderId="10" xfId="0" applyFont="1" applyFill="1" applyBorder="1" applyAlignment="1">
      <alignment horizontal="left" vertical="center" wrapText="1"/>
    </xf>
    <xf numFmtId="0" fontId="34" fillId="0" borderId="10" xfId="0" applyFont="1" applyFill="1" applyBorder="1" applyAlignment="1">
      <alignment horizontal="left" vertical="center"/>
    </xf>
    <xf numFmtId="0" fontId="34" fillId="0" borderId="0" xfId="0" applyFont="1" applyAlignment="1">
      <alignment horizontal="left" vertical="center"/>
    </xf>
    <xf numFmtId="0" fontId="34" fillId="0" borderId="10" xfId="0" applyFont="1" applyFill="1" applyBorder="1" applyAlignment="1">
      <alignment horizontal="center" vertical="center" wrapText="1"/>
    </xf>
    <xf numFmtId="0" fontId="34" fillId="24" borderId="10" xfId="0" applyFont="1" applyFill="1" applyBorder="1" applyAlignment="1">
      <alignment horizontal="center" vertical="center" wrapText="1"/>
    </xf>
    <xf numFmtId="0" fontId="34" fillId="24" borderId="10" xfId="0" applyFont="1" applyFill="1" applyBorder="1" applyAlignment="1">
      <alignment vertical="center" wrapText="1"/>
    </xf>
    <xf numFmtId="0" fontId="35" fillId="0" borderId="0" xfId="0" applyFont="1" applyAlignment="1">
      <alignment horizontal="left" vertical="center"/>
    </xf>
    <xf numFmtId="0" fontId="34" fillId="24" borderId="10" xfId="0" applyFont="1" applyFill="1" applyBorder="1" applyAlignment="1">
      <alignment vertical="center"/>
    </xf>
    <xf numFmtId="0" fontId="26" fillId="0" borderId="0" xfId="0" applyFont="1" applyFill="1" applyAlignment="1">
      <alignment horizontal="left" vertical="center" wrapText="1"/>
    </xf>
    <xf numFmtId="0" fontId="26" fillId="0" borderId="0" xfId="0" applyFont="1" applyFill="1" applyAlignment="1">
      <alignment horizontal="center" vertical="center" wrapText="1"/>
    </xf>
    <xf numFmtId="0" fontId="26" fillId="0" borderId="0" xfId="0" applyFont="1" applyFill="1" applyAlignment="1">
      <alignment horizontal="left" vertical="center"/>
    </xf>
    <xf numFmtId="165" fontId="26" fillId="0" borderId="0" xfId="0" applyNumberFormat="1" applyFont="1" applyFill="1" applyAlignment="1">
      <alignment horizontal="center" vertical="center"/>
    </xf>
    <xf numFmtId="0" fontId="29" fillId="0" borderId="0" xfId="0" applyFont="1" applyAlignment="1">
      <alignment horizontal="left" vertical="center"/>
    </xf>
    <xf numFmtId="0" fontId="29" fillId="0" borderId="0" xfId="0" applyFont="1" applyFill="1" applyAlignment="1">
      <alignment horizontal="left" vertical="center" wrapText="1"/>
    </xf>
    <xf numFmtId="0" fontId="29" fillId="0" borderId="0" xfId="0" applyFont="1" applyFill="1" applyAlignment="1">
      <alignment horizontal="center" vertical="center" wrapText="1"/>
    </xf>
    <xf numFmtId="0" fontId="29" fillId="0" borderId="0" xfId="0" applyFont="1" applyFill="1" applyAlignment="1">
      <alignment horizontal="left" vertical="center"/>
    </xf>
    <xf numFmtId="165" fontId="29" fillId="0" borderId="0" xfId="0" applyNumberFormat="1" applyFont="1" applyFill="1" applyAlignment="1">
      <alignment horizontal="center" vertical="center"/>
    </xf>
    <xf numFmtId="0" fontId="30" fillId="0" borderId="0" xfId="0" applyFont="1" applyAlignment="1">
      <alignment horizontal="center" vertical="center"/>
    </xf>
    <xf numFmtId="0" fontId="30" fillId="0" borderId="0" xfId="0" applyFont="1" applyAlignment="1">
      <alignment horizontal="center" vertical="center" wrapText="1"/>
    </xf>
    <xf numFmtId="0" fontId="21" fillId="0" borderId="10" xfId="0" applyFont="1" applyBorder="1" applyAlignment="1">
      <alignment horizontal="left" vertical="center" wrapText="1"/>
    </xf>
    <xf numFmtId="0" fontId="21" fillId="0" borderId="10" xfId="0" applyFont="1" applyBorder="1" applyAlignment="1">
      <alignment horizontal="center" vertical="center" wrapText="1"/>
    </xf>
    <xf numFmtId="0" fontId="21" fillId="0" borderId="10" xfId="0" applyFont="1" applyBorder="1" applyAlignment="1">
      <alignment vertical="center" wrapText="1"/>
    </xf>
    <xf numFmtId="0" fontId="21" fillId="0" borderId="12" xfId="0" applyFont="1" applyBorder="1" applyAlignment="1">
      <alignment horizontal="left" vertical="center" wrapText="1"/>
    </xf>
    <xf numFmtId="0" fontId="21" fillId="0" borderId="14" xfId="0" applyFont="1" applyBorder="1" applyAlignment="1">
      <alignment horizontal="left" vertical="center" wrapText="1"/>
    </xf>
    <xf numFmtId="0" fontId="34" fillId="0" borderId="10" xfId="50" applyFont="1" applyBorder="1" applyAlignment="1">
      <alignment horizontal="center" vertical="center" wrapText="1"/>
    </xf>
    <xf numFmtId="0" fontId="36" fillId="0" borderId="10" xfId="0" applyFont="1" applyBorder="1" applyAlignment="1">
      <alignment horizontal="center" vertical="center" wrapText="1"/>
    </xf>
    <xf numFmtId="0" fontId="21" fillId="0" borderId="13" xfId="0" applyFont="1" applyBorder="1" applyAlignment="1">
      <alignment horizontal="left" vertical="center" wrapText="1"/>
    </xf>
    <xf numFmtId="0" fontId="21" fillId="0" borderId="13" xfId="0" applyFont="1" applyBorder="1" applyAlignment="1">
      <alignment horizontal="center" vertical="center" wrapText="1"/>
    </xf>
    <xf numFmtId="0" fontId="21" fillId="0" borderId="11" xfId="0" applyFont="1" applyBorder="1" applyAlignment="1">
      <alignment horizontal="center" vertical="center" wrapText="1"/>
    </xf>
    <xf numFmtId="0" fontId="34" fillId="0" borderId="10" xfId="52" applyFont="1" applyBorder="1" applyAlignment="1">
      <alignment horizontal="center" vertical="center"/>
    </xf>
    <xf numFmtId="0" fontId="34" fillId="0" borderId="10" xfId="52" applyFont="1" applyBorder="1" applyAlignment="1">
      <alignment horizontal="center" vertical="center" wrapText="1"/>
    </xf>
    <xf numFmtId="0" fontId="34" fillId="0" borderId="10" xfId="52" applyFont="1" applyBorder="1" applyAlignment="1">
      <alignment horizontal="center"/>
    </xf>
    <xf numFmtId="0" fontId="21" fillId="0" borderId="10" xfId="0" applyFont="1" applyBorder="1"/>
    <xf numFmtId="0" fontId="34" fillId="0" borderId="10" xfId="52" applyFont="1" applyBorder="1" applyAlignment="1">
      <alignment horizontal="left"/>
    </xf>
    <xf numFmtId="165" fontId="20" fillId="26" borderId="10" xfId="0" applyNumberFormat="1" applyFont="1" applyFill="1" applyBorder="1" applyAlignment="1">
      <alignment horizontal="center" vertical="center"/>
    </xf>
    <xf numFmtId="0" fontId="20" fillId="0" borderId="10" xfId="51" applyFont="1" applyFill="1" applyBorder="1" applyAlignment="1" applyProtection="1">
      <alignment horizontal="center" vertical="center" wrapText="1"/>
      <protection locked="0"/>
    </xf>
    <xf numFmtId="165" fontId="20" fillId="0" borderId="10" xfId="51" applyNumberFormat="1" applyFont="1" applyFill="1" applyBorder="1" applyAlignment="1" applyProtection="1">
      <alignment horizontal="center" vertical="center" wrapText="1"/>
      <protection locked="0"/>
    </xf>
    <xf numFmtId="0" fontId="37" fillId="25" borderId="10" xfId="0" applyFont="1" applyFill="1" applyBorder="1" applyAlignment="1">
      <alignment horizontal="center" vertical="center" wrapText="1"/>
    </xf>
    <xf numFmtId="0" fontId="37" fillId="25" borderId="10" xfId="0" applyFont="1" applyFill="1" applyBorder="1" applyAlignment="1">
      <alignment horizontal="center" vertical="center"/>
    </xf>
    <xf numFmtId="0" fontId="21" fillId="0" borderId="10" xfId="51" applyFont="1" applyBorder="1" applyAlignment="1" applyProtection="1">
      <alignment wrapText="1"/>
      <protection locked="0"/>
    </xf>
    <xf numFmtId="0" fontId="21" fillId="0" borderId="10" xfId="51" applyFont="1" applyFill="1" applyBorder="1" applyAlignment="1" applyProtection="1">
      <alignment wrapText="1"/>
      <protection locked="0"/>
    </xf>
    <xf numFmtId="0" fontId="21" fillId="0" borderId="10" xfId="51" applyFont="1" applyBorder="1" applyAlignment="1" applyProtection="1">
      <protection locked="0"/>
    </xf>
    <xf numFmtId="0" fontId="31" fillId="0" borderId="10" xfId="51" applyFont="1" applyBorder="1" applyAlignment="1">
      <alignment horizontal="center" wrapText="1"/>
    </xf>
    <xf numFmtId="0" fontId="21" fillId="0" borderId="10" xfId="51" applyFont="1" applyFill="1" applyBorder="1" applyAlignment="1" applyProtection="1">
      <protection locked="0"/>
    </xf>
    <xf numFmtId="0" fontId="38" fillId="0" borderId="10" xfId="51" applyFont="1" applyBorder="1">
      <alignment wrapText="1"/>
    </xf>
    <xf numFmtId="0" fontId="39" fillId="0" borderId="0" xfId="0" applyNumberFormat="1" applyFont="1" applyAlignment="1">
      <alignment horizontal="center" vertical="center" wrapText="1"/>
    </xf>
    <xf numFmtId="165" fontId="40" fillId="25" borderId="0" xfId="0" applyNumberFormat="1" applyFont="1" applyFill="1" applyBorder="1" applyAlignment="1">
      <alignment horizontal="center" vertical="center" wrapText="1"/>
    </xf>
    <xf numFmtId="165" fontId="39" fillId="0" borderId="13" xfId="0" applyNumberFormat="1" applyFont="1" applyFill="1" applyBorder="1" applyAlignment="1">
      <alignment horizontal="center" vertical="center"/>
    </xf>
    <xf numFmtId="0" fontId="39" fillId="24" borderId="10" xfId="0" applyFont="1" applyFill="1" applyBorder="1" applyAlignment="1">
      <alignment horizontal="center" vertical="center" wrapText="1"/>
    </xf>
    <xf numFmtId="165" fontId="32" fillId="0" borderId="10" xfId="0" applyNumberFormat="1" applyFont="1" applyFill="1" applyBorder="1" applyAlignment="1">
      <alignment horizontal="center" vertical="center" wrapText="1"/>
    </xf>
    <xf numFmtId="0" fontId="39" fillId="24" borderId="10" xfId="0" applyFont="1" applyFill="1" applyBorder="1" applyAlignment="1">
      <alignment vertical="center" wrapText="1"/>
    </xf>
    <xf numFmtId="0" fontId="39" fillId="24" borderId="10" xfId="0" applyFont="1" applyFill="1" applyBorder="1" applyAlignment="1">
      <alignment vertical="center"/>
    </xf>
    <xf numFmtId="165" fontId="39" fillId="0" borderId="0" xfId="0" applyNumberFormat="1" applyFont="1" applyFill="1" applyAlignment="1">
      <alignment horizontal="center" vertical="center"/>
    </xf>
    <xf numFmtId="165" fontId="34" fillId="0" borderId="0" xfId="0" applyNumberFormat="1" applyFont="1" applyAlignment="1">
      <alignment horizontal="left" vertical="center"/>
    </xf>
    <xf numFmtId="165" fontId="41" fillId="25" borderId="0" xfId="0" applyNumberFormat="1" applyFont="1" applyFill="1" applyBorder="1" applyAlignment="1">
      <alignment horizontal="center" vertical="center" wrapText="1"/>
    </xf>
    <xf numFmtId="164" fontId="39" fillId="0" borderId="13" xfId="0" applyNumberFormat="1" applyFont="1" applyFill="1" applyBorder="1" applyAlignment="1">
      <alignment horizontal="center" vertical="center"/>
    </xf>
    <xf numFmtId="164" fontId="34" fillId="0" borderId="0" xfId="0" applyNumberFormat="1" applyFont="1" applyAlignment="1">
      <alignment horizontal="left" vertical="center"/>
    </xf>
    <xf numFmtId="0" fontId="21" fillId="0" borderId="10" xfId="0" applyFont="1" applyBorder="1" applyAlignment="1">
      <alignment horizontal="center" vertical="center" wrapText="1"/>
    </xf>
    <xf numFmtId="0" fontId="34" fillId="27" borderId="10" xfId="0" applyFont="1" applyFill="1" applyBorder="1" applyAlignment="1">
      <alignment vertical="center" wrapText="1"/>
    </xf>
    <xf numFmtId="0" fontId="42" fillId="0" borderId="23" xfId="0" applyFont="1" applyBorder="1" applyAlignment="1">
      <alignment horizontal="left" vertical="center" wrapText="1"/>
    </xf>
    <xf numFmtId="0" fontId="43" fillId="0" borderId="23" xfId="0" applyFont="1" applyBorder="1" applyAlignment="1">
      <alignment horizontal="left" vertical="center" wrapText="1"/>
    </xf>
    <xf numFmtId="0" fontId="43" fillId="0" borderId="23" xfId="0" applyFont="1" applyBorder="1" applyAlignment="1">
      <alignment horizontal="center" vertical="center" wrapText="1"/>
    </xf>
    <xf numFmtId="0" fontId="44" fillId="0" borderId="23" xfId="0" applyFont="1" applyBorder="1" applyAlignment="1">
      <alignment horizontal="left" vertical="center" wrapText="1"/>
    </xf>
    <xf numFmtId="0" fontId="45" fillId="0" borderId="23" xfId="0" applyFont="1" applyBorder="1" applyAlignment="1">
      <alignment horizontal="left" vertical="center" wrapText="1"/>
    </xf>
    <xf numFmtId="0" fontId="0" fillId="0" borderId="0" xfId="0" applyAlignment="1">
      <alignment horizontal="left" vertical="center" wrapText="1"/>
    </xf>
    <xf numFmtId="0" fontId="46" fillId="0" borderId="23" xfId="0" applyFont="1" applyBorder="1" applyAlignment="1">
      <alignment horizontal="left" vertical="center" wrapText="1"/>
    </xf>
    <xf numFmtId="166" fontId="47" fillId="0" borderId="23" xfId="0" applyNumberFormat="1" applyFont="1" applyFill="1" applyBorder="1" applyAlignment="1">
      <alignment horizontal="left" vertical="center"/>
    </xf>
    <xf numFmtId="0" fontId="21" fillId="0" borderId="23" xfId="0" applyFont="1" applyBorder="1" applyAlignment="1">
      <alignment horizontal="left" vertical="center" wrapText="1"/>
    </xf>
    <xf numFmtId="0" fontId="50" fillId="0" borderId="23" xfId="0" applyFont="1" applyBorder="1" applyAlignment="1">
      <alignment horizontal="left" vertical="center" wrapText="1"/>
    </xf>
    <xf numFmtId="0" fontId="20" fillId="0" borderId="23" xfId="0" applyFont="1" applyBorder="1" applyAlignment="1">
      <alignment horizontal="left" vertical="center" wrapText="1"/>
    </xf>
    <xf numFmtId="0" fontId="51" fillId="0" borderId="23" xfId="0" applyFont="1" applyBorder="1" applyAlignment="1">
      <alignment horizontal="center" vertical="center" wrapText="1"/>
    </xf>
    <xf numFmtId="49" fontId="52" fillId="0" borderId="23" xfId="46" applyNumberFormat="1" applyFont="1" applyFill="1" applyBorder="1" applyAlignment="1" applyProtection="1">
      <alignment horizontal="left" vertical="center" wrapText="1"/>
      <protection locked="0"/>
    </xf>
    <xf numFmtId="0" fontId="52" fillId="0" borderId="23" xfId="46" applyFont="1" applyFill="1" applyBorder="1" applyAlignment="1" applyProtection="1">
      <alignment horizontal="left" vertical="center" wrapText="1"/>
      <protection locked="0"/>
    </xf>
    <xf numFmtId="0" fontId="52" fillId="27" borderId="23" xfId="46" applyFont="1" applyFill="1" applyBorder="1" applyAlignment="1" applyProtection="1">
      <alignment horizontal="left" vertical="center" wrapText="1"/>
      <protection locked="0"/>
    </xf>
    <xf numFmtId="0" fontId="52" fillId="28" borderId="23" xfId="46" applyFont="1" applyFill="1" applyBorder="1" applyAlignment="1" applyProtection="1">
      <alignment horizontal="left" vertical="center" wrapText="1"/>
      <protection locked="0"/>
    </xf>
    <xf numFmtId="0" fontId="49" fillId="25" borderId="10" xfId="0" applyFont="1" applyFill="1" applyBorder="1" applyAlignment="1">
      <alignment horizontal="center" vertical="center"/>
    </xf>
    <xf numFmtId="0" fontId="0" fillId="0" borderId="10" xfId="51" applyFont="1" applyFill="1" applyBorder="1" applyAlignment="1" applyProtection="1">
      <alignment horizontal="center" vertical="center"/>
      <protection locked="0"/>
    </xf>
    <xf numFmtId="0" fontId="0" fillId="0" borderId="10" xfId="46" applyFont="1" applyFill="1" applyBorder="1" applyAlignment="1" applyProtection="1">
      <alignment horizontal="center" vertical="center"/>
      <protection locked="0"/>
    </xf>
    <xf numFmtId="0" fontId="0" fillId="0" borderId="23" xfId="46" applyFont="1" applyFill="1" applyBorder="1" applyAlignment="1" applyProtection="1">
      <alignment horizontal="center" vertical="center"/>
      <protection locked="0"/>
    </xf>
    <xf numFmtId="0" fontId="29" fillId="0" borderId="0" xfId="51" applyFont="1" applyFill="1" applyAlignment="1">
      <alignment horizontal="left" vertical="center"/>
    </xf>
    <xf numFmtId="0" fontId="52" fillId="0" borderId="23" xfId="51" applyFont="1" applyBorder="1" applyAlignment="1" applyProtection="1">
      <alignment vertical="center" wrapText="1"/>
      <protection locked="0"/>
    </xf>
    <xf numFmtId="0" fontId="52" fillId="0" borderId="23" xfId="51" applyFont="1" applyBorder="1" applyAlignment="1" applyProtection="1">
      <alignment vertical="center"/>
      <protection locked="0"/>
    </xf>
    <xf numFmtId="0" fontId="52" fillId="0" borderId="23" xfId="51" applyFont="1" applyFill="1" applyBorder="1" applyAlignment="1" applyProtection="1">
      <alignment vertical="center"/>
      <protection locked="0"/>
    </xf>
    <xf numFmtId="0" fontId="52" fillId="0" borderId="23" xfId="51" applyFont="1" applyBorder="1" applyAlignment="1">
      <alignment horizontal="left" vertical="center"/>
    </xf>
    <xf numFmtId="0" fontId="52" fillId="0" borderId="23" xfId="51" applyFont="1" applyBorder="1" applyAlignment="1">
      <alignment vertical="center" wrapText="1"/>
    </xf>
    <xf numFmtId="0" fontId="0" fillId="0" borderId="23" xfId="46" applyFont="1" applyFill="1" applyBorder="1" applyAlignment="1" applyProtection="1">
      <alignment horizontal="center" vertical="center" wrapText="1"/>
      <protection locked="0"/>
    </xf>
    <xf numFmtId="0" fontId="49" fillId="25" borderId="10" xfId="0" applyFont="1" applyFill="1" applyBorder="1" applyAlignment="1">
      <alignment horizontal="center" vertical="center" wrapText="1"/>
    </xf>
    <xf numFmtId="0" fontId="0" fillId="0" borderId="10" xfId="51" applyFont="1" applyFill="1" applyBorder="1" applyAlignment="1" applyProtection="1">
      <alignment horizontal="center" vertical="center" wrapText="1"/>
      <protection locked="0"/>
    </xf>
    <xf numFmtId="0" fontId="0" fillId="0" borderId="10" xfId="46" applyFont="1" applyFill="1" applyBorder="1" applyAlignment="1" applyProtection="1">
      <alignment horizontal="center" vertical="center" wrapText="1"/>
      <protection locked="0"/>
    </xf>
    <xf numFmtId="0" fontId="29" fillId="0" borderId="0" xfId="51" applyFont="1" applyFill="1" applyAlignment="1">
      <alignment horizontal="left" vertical="center" wrapText="1"/>
    </xf>
    <xf numFmtId="0" fontId="0" fillId="0" borderId="0" xfId="0" applyAlignment="1">
      <alignment horizontal="center"/>
    </xf>
    <xf numFmtId="0" fontId="24" fillId="0" borderId="0" xfId="0" applyFont="1"/>
    <xf numFmtId="0" fontId="60" fillId="0" borderId="0" xfId="0" applyFont="1"/>
    <xf numFmtId="0" fontId="61" fillId="0" borderId="0" xfId="0" applyFont="1" applyAlignment="1">
      <alignment horizontal="center"/>
    </xf>
    <xf numFmtId="0" fontId="62" fillId="0" borderId="0" xfId="0" applyFont="1" applyAlignment="1">
      <alignment horizontal="center"/>
    </xf>
    <xf numFmtId="0" fontId="51" fillId="29" borderId="0" xfId="0" applyFont="1" applyFill="1"/>
    <xf numFmtId="0" fontId="23" fillId="29" borderId="0" xfId="0" applyFont="1" applyFill="1"/>
    <xf numFmtId="0" fontId="0" fillId="29" borderId="0" xfId="0" applyFill="1"/>
    <xf numFmtId="9" fontId="62" fillId="30" borderId="0" xfId="53" applyFont="1" applyFill="1" applyAlignment="1">
      <alignment horizontal="center"/>
    </xf>
    <xf numFmtId="0" fontId="62" fillId="30" borderId="0" xfId="0" applyFont="1" applyFill="1" applyAlignment="1">
      <alignment horizontal="center"/>
    </xf>
    <xf numFmtId="0" fontId="25" fillId="27" borderId="0" xfId="0" applyFont="1" applyFill="1" applyAlignment="1">
      <alignment horizontal="center"/>
    </xf>
    <xf numFmtId="0" fontId="33" fillId="0" borderId="0" xfId="0" applyNumberFormat="1" applyFont="1" applyAlignment="1">
      <alignment horizontal="center" vertical="center"/>
    </xf>
    <xf numFmtId="0" fontId="35" fillId="0" borderId="10" xfId="0" applyFont="1" applyFill="1" applyBorder="1" applyAlignment="1">
      <alignment horizontal="right" vertical="center" wrapText="1"/>
    </xf>
    <xf numFmtId="0" fontId="34" fillId="0" borderId="10" xfId="0" applyFont="1" applyFill="1" applyBorder="1" applyAlignment="1">
      <alignment horizontal="center" vertical="center"/>
    </xf>
    <xf numFmtId="0" fontId="34" fillId="0" borderId="10" xfId="0" applyFont="1" applyFill="1" applyBorder="1" applyAlignment="1">
      <alignment horizontal="left" vertical="center" wrapText="1"/>
    </xf>
    <xf numFmtId="0" fontId="34" fillId="0" borderId="10"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34" fillId="0" borderId="13" xfId="0" applyFont="1" applyFill="1" applyBorder="1" applyAlignment="1">
      <alignment horizontal="center" vertical="center" wrapText="1"/>
    </xf>
    <xf numFmtId="0" fontId="34" fillId="0" borderId="17" xfId="0" applyFont="1" applyFill="1" applyBorder="1" applyAlignment="1">
      <alignment horizontal="left" vertical="center" wrapText="1"/>
    </xf>
    <xf numFmtId="0" fontId="34" fillId="0" borderId="20" xfId="0" applyFont="1" applyFill="1" applyBorder="1" applyAlignment="1">
      <alignment horizontal="left" vertical="center" wrapText="1"/>
    </xf>
    <xf numFmtId="0" fontId="34" fillId="0" borderId="18"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34" fillId="0" borderId="19" xfId="0" applyFont="1" applyFill="1" applyBorder="1" applyAlignment="1">
      <alignment horizontal="left" vertical="center" wrapText="1"/>
    </xf>
    <xf numFmtId="0" fontId="34" fillId="0" borderId="21" xfId="0" applyFont="1" applyFill="1" applyBorder="1" applyAlignment="1">
      <alignment horizontal="left" vertical="center" wrapText="1"/>
    </xf>
    <xf numFmtId="0" fontId="34" fillId="0" borderId="10" xfId="0" applyFont="1" applyFill="1" applyBorder="1" applyAlignment="1">
      <alignment vertical="center" wrapText="1"/>
    </xf>
    <xf numFmtId="0" fontId="34" fillId="0" borderId="12"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34" fillId="0" borderId="12" xfId="0" applyFont="1" applyFill="1" applyBorder="1" applyAlignment="1">
      <alignment horizontal="center" vertical="center"/>
    </xf>
    <xf numFmtId="0" fontId="34" fillId="0" borderId="13" xfId="0" applyFont="1" applyFill="1" applyBorder="1" applyAlignment="1">
      <alignment horizontal="center" vertical="center"/>
    </xf>
    <xf numFmtId="0" fontId="35" fillId="0" borderId="11" xfId="0" applyFont="1" applyFill="1" applyBorder="1" applyAlignment="1">
      <alignment horizontal="right" vertical="center" wrapText="1"/>
    </xf>
    <xf numFmtId="0" fontId="35" fillId="0" borderId="22" xfId="0" applyFont="1" applyFill="1" applyBorder="1" applyAlignment="1">
      <alignment horizontal="right" vertical="center" wrapText="1"/>
    </xf>
    <xf numFmtId="0" fontId="35" fillId="0" borderId="15" xfId="0" applyFont="1" applyFill="1" applyBorder="1" applyAlignment="1">
      <alignment horizontal="right" vertical="center" wrapText="1"/>
    </xf>
    <xf numFmtId="0" fontId="25" fillId="0" borderId="0" xfId="0" applyFont="1" applyAlignment="1">
      <alignment horizontal="left" vertical="center" wrapText="1"/>
    </xf>
    <xf numFmtId="0" fontId="21" fillId="0" borderId="10" xfId="0" applyFont="1" applyBorder="1" applyAlignment="1">
      <alignment horizontal="center" vertical="center" wrapText="1"/>
    </xf>
    <xf numFmtId="0" fontId="21" fillId="0" borderId="10" xfId="0" applyFont="1" applyBorder="1" applyAlignment="1">
      <alignment vertical="center" wrapText="1"/>
    </xf>
    <xf numFmtId="0" fontId="21" fillId="0" borderId="24" xfId="0" applyFont="1" applyBorder="1" applyAlignment="1">
      <alignment horizontal="center" vertical="center" wrapText="1"/>
    </xf>
    <xf numFmtId="0" fontId="21" fillId="0" borderId="13" xfId="0" applyFont="1" applyBorder="1" applyAlignment="1">
      <alignment horizontal="center" vertical="center" wrapText="1"/>
    </xf>
    <xf numFmtId="165" fontId="24" fillId="0" borderId="0" xfId="0" applyNumberFormat="1" applyFont="1" applyAlignment="1">
      <alignment horizontal="center" vertical="center" wrapText="1"/>
    </xf>
    <xf numFmtId="0" fontId="31" fillId="0" borderId="10" xfId="0" applyFont="1" applyBorder="1" applyAlignment="1">
      <alignment horizontal="right" vertical="center" wrapText="1"/>
    </xf>
    <xf numFmtId="0" fontId="21" fillId="0" borderId="17"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12" xfId="0" applyFont="1" applyBorder="1" applyAlignment="1">
      <alignment horizontal="left" vertical="center" wrapText="1"/>
    </xf>
    <xf numFmtId="0" fontId="21" fillId="0" borderId="14" xfId="0" applyFont="1" applyBorder="1" applyAlignment="1">
      <alignment horizontal="left" vertical="center" wrapText="1"/>
    </xf>
    <xf numFmtId="0" fontId="21" fillId="0" borderId="13" xfId="0" applyFont="1" applyBorder="1" applyAlignment="1">
      <alignment horizontal="left" vertical="center" wrapText="1"/>
    </xf>
    <xf numFmtId="0" fontId="21" fillId="0" borderId="12" xfId="0" applyFont="1" applyBorder="1" applyAlignment="1">
      <alignment vertical="center" wrapText="1"/>
    </xf>
    <xf numFmtId="0" fontId="21" fillId="0" borderId="14" xfId="0" applyFont="1" applyBorder="1" applyAlignment="1">
      <alignment vertical="center" wrapText="1"/>
    </xf>
    <xf numFmtId="0" fontId="21" fillId="0" borderId="13" xfId="0" applyFont="1" applyBorder="1" applyAlignment="1">
      <alignment vertical="center" wrapText="1"/>
    </xf>
    <xf numFmtId="49" fontId="52" fillId="0" borderId="25" xfId="46" applyNumberFormat="1" applyFont="1" applyFill="1" applyBorder="1" applyAlignment="1" applyProtection="1">
      <alignment horizontal="left" vertical="center" wrapText="1"/>
      <protection locked="0"/>
    </xf>
    <xf numFmtId="0" fontId="0" fillId="0" borderId="25" xfId="46" applyFont="1" applyFill="1" applyBorder="1" applyAlignment="1" applyProtection="1">
      <alignment horizontal="center" vertical="center"/>
      <protection locked="0"/>
    </xf>
    <xf numFmtId="0" fontId="0" fillId="0" borderId="25" xfId="46" applyFont="1" applyFill="1" applyBorder="1" applyAlignment="1" applyProtection="1">
      <alignment horizontal="center" vertical="center" wrapText="1"/>
      <protection locked="0"/>
    </xf>
    <xf numFmtId="0" fontId="52" fillId="0" borderId="25" xfId="46" applyFont="1" applyFill="1" applyBorder="1" applyAlignment="1" applyProtection="1">
      <alignment horizontal="left" vertical="center" wrapText="1"/>
      <protection locked="0"/>
    </xf>
    <xf numFmtId="0" fontId="52" fillId="0" borderId="25" xfId="51" applyFont="1" applyBorder="1" applyAlignment="1" applyProtection="1">
      <alignment vertical="center" wrapText="1"/>
      <protection locked="0"/>
    </xf>
    <xf numFmtId="0" fontId="31" fillId="0" borderId="25" xfId="51" applyFont="1" applyBorder="1" applyAlignment="1">
      <alignment horizontal="center" wrapText="1"/>
    </xf>
    <xf numFmtId="0" fontId="21" fillId="0" borderId="25" xfId="51" applyFont="1" applyBorder="1" applyAlignment="1" applyProtection="1">
      <alignment wrapText="1"/>
      <protection locked="0"/>
    </xf>
  </cellXfs>
  <cellStyles count="54">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Comma 2" xfId="29"/>
    <cellStyle name="Comma 3" xfId="49"/>
    <cellStyle name="Currency 2" xfId="30"/>
    <cellStyle name="Currency 3" xfId="48"/>
    <cellStyle name="Explanatory Text 2" xfId="31"/>
    <cellStyle name="Good 2" xfId="32"/>
    <cellStyle name="Heading 1 2" xfId="33"/>
    <cellStyle name="Heading 2 2" xfId="34"/>
    <cellStyle name="Heading 3 2" xfId="35"/>
    <cellStyle name="Heading 4 2" xfId="36"/>
    <cellStyle name="Input 2" xfId="37"/>
    <cellStyle name="Linked Cell 2" xfId="38"/>
    <cellStyle name="Neutral 2" xfId="39"/>
    <cellStyle name="Normal" xfId="0" builtinId="0"/>
    <cellStyle name="Normal 2" xfId="1"/>
    <cellStyle name="Normal 2 2" xfId="52"/>
    <cellStyle name="Normal 3" xfId="47"/>
    <cellStyle name="Normal 3 2" xfId="51"/>
    <cellStyle name="Normal_Sheet1" xfId="50"/>
    <cellStyle name="Normal_Standards 021605" xfId="46"/>
    <cellStyle name="Note 2" xfId="40"/>
    <cellStyle name="Output 2" xfId="41"/>
    <cellStyle name="Percent" xfId="53" builtinId="5"/>
    <cellStyle name="Percent 2" xfId="42"/>
    <cellStyle name="Title 2" xfId="43"/>
    <cellStyle name="Total 2" xfId="44"/>
    <cellStyle name="Warning Text 2" xfId="45"/>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18" Type="http://schemas.openxmlformats.org/officeDocument/2006/relationships/image" Target="../media/image17.jpeg"/><Relationship Id="rId26" Type="http://schemas.openxmlformats.org/officeDocument/2006/relationships/image" Target="../media/image25.jpeg"/><Relationship Id="rId3" Type="http://schemas.openxmlformats.org/officeDocument/2006/relationships/image" Target="../media/image3.jpeg"/><Relationship Id="rId21" Type="http://schemas.openxmlformats.org/officeDocument/2006/relationships/image" Target="../media/image20.jpeg"/><Relationship Id="rId34" Type="http://schemas.openxmlformats.org/officeDocument/2006/relationships/image" Target="../media/image33.png"/><Relationship Id="rId7" Type="http://schemas.microsoft.com/office/2007/relationships/hdphoto" Target="../media/hdphoto1.wdp"/><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image" Target="../media/image24.jpeg"/><Relationship Id="rId33" Type="http://schemas.openxmlformats.org/officeDocument/2006/relationships/image" Target="../media/image32.emf"/><Relationship Id="rId38" Type="http://schemas.openxmlformats.org/officeDocument/2006/relationships/image" Target="../media/image37.emf"/><Relationship Id="rId2" Type="http://schemas.openxmlformats.org/officeDocument/2006/relationships/image" Target="../media/image2.jpeg"/><Relationship Id="rId16" Type="http://schemas.openxmlformats.org/officeDocument/2006/relationships/image" Target="../media/image15.jpeg"/><Relationship Id="rId20" Type="http://schemas.openxmlformats.org/officeDocument/2006/relationships/image" Target="../media/image19.jpeg"/><Relationship Id="rId29" Type="http://schemas.openxmlformats.org/officeDocument/2006/relationships/image" Target="../media/image28.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0.jpeg"/><Relationship Id="rId24" Type="http://schemas.openxmlformats.org/officeDocument/2006/relationships/image" Target="../media/image23.jpeg"/><Relationship Id="rId32" Type="http://schemas.openxmlformats.org/officeDocument/2006/relationships/image" Target="../media/image31.png"/><Relationship Id="rId37" Type="http://schemas.openxmlformats.org/officeDocument/2006/relationships/image" Target="../media/image36.emf"/><Relationship Id="rId5" Type="http://schemas.openxmlformats.org/officeDocument/2006/relationships/image" Target="../media/image5.jpeg"/><Relationship Id="rId15" Type="http://schemas.openxmlformats.org/officeDocument/2006/relationships/image" Target="../media/image14.jpeg"/><Relationship Id="rId23" Type="http://schemas.openxmlformats.org/officeDocument/2006/relationships/image" Target="../media/image22.jpeg"/><Relationship Id="rId28" Type="http://schemas.openxmlformats.org/officeDocument/2006/relationships/image" Target="../media/image27.jpeg"/><Relationship Id="rId36" Type="http://schemas.openxmlformats.org/officeDocument/2006/relationships/image" Target="../media/image35.emf"/><Relationship Id="rId10" Type="http://schemas.openxmlformats.org/officeDocument/2006/relationships/image" Target="../media/image9.jpeg"/><Relationship Id="rId19" Type="http://schemas.openxmlformats.org/officeDocument/2006/relationships/image" Target="../media/image18.jpeg"/><Relationship Id="rId31" Type="http://schemas.openxmlformats.org/officeDocument/2006/relationships/image" Target="../media/image30.jpeg"/><Relationship Id="rId4" Type="http://schemas.openxmlformats.org/officeDocument/2006/relationships/image" Target="../media/image4.jpeg"/><Relationship Id="rId9" Type="http://schemas.openxmlformats.org/officeDocument/2006/relationships/image" Target="../media/image8.jpeg"/><Relationship Id="rId14" Type="http://schemas.openxmlformats.org/officeDocument/2006/relationships/image" Target="../media/image13.jpeg"/><Relationship Id="rId22" Type="http://schemas.openxmlformats.org/officeDocument/2006/relationships/image" Target="../media/image21.jpeg"/><Relationship Id="rId27" Type="http://schemas.openxmlformats.org/officeDocument/2006/relationships/image" Target="../media/image26.jpeg"/><Relationship Id="rId30" Type="http://schemas.openxmlformats.org/officeDocument/2006/relationships/image" Target="../media/image29.jpeg"/><Relationship Id="rId35" Type="http://schemas.openxmlformats.org/officeDocument/2006/relationships/image" Target="../media/image34.emf"/></Relationships>
</file>

<file path=xl/drawings/_rels/drawing10.xml.rels><?xml version="1.0" encoding="UTF-8" standalone="yes"?>
<Relationships xmlns="http://schemas.openxmlformats.org/package/2006/relationships"><Relationship Id="rId13" Type="http://schemas.openxmlformats.org/officeDocument/2006/relationships/image" Target="../media/image175.jpeg"/><Relationship Id="rId18" Type="http://schemas.openxmlformats.org/officeDocument/2006/relationships/image" Target="../media/image179.jpeg"/><Relationship Id="rId26" Type="http://schemas.openxmlformats.org/officeDocument/2006/relationships/image" Target="../media/image187.png"/><Relationship Id="rId39" Type="http://schemas.openxmlformats.org/officeDocument/2006/relationships/image" Target="../media/image200.jpeg"/><Relationship Id="rId21" Type="http://schemas.openxmlformats.org/officeDocument/2006/relationships/image" Target="../media/image182.png"/><Relationship Id="rId34" Type="http://schemas.openxmlformats.org/officeDocument/2006/relationships/image" Target="../media/image195.png"/><Relationship Id="rId42" Type="http://schemas.openxmlformats.org/officeDocument/2006/relationships/image" Target="../media/image203.jpeg"/><Relationship Id="rId47" Type="http://schemas.openxmlformats.org/officeDocument/2006/relationships/image" Target="../media/image207.jpeg"/><Relationship Id="rId50" Type="http://schemas.openxmlformats.org/officeDocument/2006/relationships/image" Target="../media/image210.png"/><Relationship Id="rId55" Type="http://schemas.openxmlformats.org/officeDocument/2006/relationships/image" Target="../media/image214.jpeg"/><Relationship Id="rId63" Type="http://schemas.openxmlformats.org/officeDocument/2006/relationships/image" Target="../media/image222.jpeg"/><Relationship Id="rId68" Type="http://schemas.openxmlformats.org/officeDocument/2006/relationships/image" Target="../media/image226.png"/><Relationship Id="rId76" Type="http://schemas.openxmlformats.org/officeDocument/2006/relationships/image" Target="../media/image233.png"/><Relationship Id="rId7" Type="http://schemas.openxmlformats.org/officeDocument/2006/relationships/image" Target="../media/image169.png"/><Relationship Id="rId71" Type="http://schemas.openxmlformats.org/officeDocument/2006/relationships/image" Target="../media/image228.png"/><Relationship Id="rId2" Type="http://schemas.openxmlformats.org/officeDocument/2006/relationships/image" Target="../media/image164.png"/><Relationship Id="rId16" Type="http://schemas.openxmlformats.org/officeDocument/2006/relationships/image" Target="../media/image178.png"/><Relationship Id="rId29" Type="http://schemas.openxmlformats.org/officeDocument/2006/relationships/image" Target="../media/image190.jpeg"/><Relationship Id="rId11" Type="http://schemas.openxmlformats.org/officeDocument/2006/relationships/image" Target="../media/image173.png"/><Relationship Id="rId24" Type="http://schemas.openxmlformats.org/officeDocument/2006/relationships/image" Target="../media/image185.png"/><Relationship Id="rId32" Type="http://schemas.openxmlformats.org/officeDocument/2006/relationships/image" Target="../media/image193.png"/><Relationship Id="rId37" Type="http://schemas.openxmlformats.org/officeDocument/2006/relationships/image" Target="../media/image198.png"/><Relationship Id="rId40" Type="http://schemas.openxmlformats.org/officeDocument/2006/relationships/image" Target="../media/image201.jpeg"/><Relationship Id="rId45" Type="http://schemas.openxmlformats.org/officeDocument/2006/relationships/image" Target="../media/image205.jpeg"/><Relationship Id="rId53" Type="http://schemas.openxmlformats.org/officeDocument/2006/relationships/image" Target="../media/image212.png"/><Relationship Id="rId58" Type="http://schemas.openxmlformats.org/officeDocument/2006/relationships/image" Target="../media/image217.png"/><Relationship Id="rId66" Type="http://schemas.openxmlformats.org/officeDocument/2006/relationships/image" Target="../media/image225.png"/><Relationship Id="rId74" Type="http://schemas.openxmlformats.org/officeDocument/2006/relationships/image" Target="../media/image231.jpeg"/><Relationship Id="rId79" Type="http://schemas.openxmlformats.org/officeDocument/2006/relationships/image" Target="../media/image235.png"/><Relationship Id="rId5" Type="http://schemas.openxmlformats.org/officeDocument/2006/relationships/image" Target="../media/image167.png"/><Relationship Id="rId61" Type="http://schemas.openxmlformats.org/officeDocument/2006/relationships/image" Target="../media/image220.png"/><Relationship Id="rId10" Type="http://schemas.openxmlformats.org/officeDocument/2006/relationships/image" Target="../media/image172.jpeg"/><Relationship Id="rId19" Type="http://schemas.openxmlformats.org/officeDocument/2006/relationships/image" Target="../media/image180.png"/><Relationship Id="rId31" Type="http://schemas.openxmlformats.org/officeDocument/2006/relationships/image" Target="../media/image192.png"/><Relationship Id="rId44" Type="http://schemas.openxmlformats.org/officeDocument/2006/relationships/image" Target="../media/image204.jpeg"/><Relationship Id="rId52" Type="http://schemas.microsoft.com/office/2007/relationships/hdphoto" Target="../media/hdphoto23.wdp"/><Relationship Id="rId60" Type="http://schemas.openxmlformats.org/officeDocument/2006/relationships/image" Target="../media/image219.png"/><Relationship Id="rId65" Type="http://schemas.openxmlformats.org/officeDocument/2006/relationships/image" Target="../media/image224.jpeg"/><Relationship Id="rId73" Type="http://schemas.openxmlformats.org/officeDocument/2006/relationships/image" Target="../media/image230.jpeg"/><Relationship Id="rId78" Type="http://schemas.openxmlformats.org/officeDocument/2006/relationships/image" Target="../media/image234.png"/><Relationship Id="rId4" Type="http://schemas.openxmlformats.org/officeDocument/2006/relationships/image" Target="../media/image166.jpeg"/><Relationship Id="rId9" Type="http://schemas.openxmlformats.org/officeDocument/2006/relationships/image" Target="../media/image171.png"/><Relationship Id="rId14" Type="http://schemas.openxmlformats.org/officeDocument/2006/relationships/image" Target="../media/image176.jpeg"/><Relationship Id="rId22" Type="http://schemas.openxmlformats.org/officeDocument/2006/relationships/image" Target="../media/image183.jpeg"/><Relationship Id="rId27" Type="http://schemas.openxmlformats.org/officeDocument/2006/relationships/image" Target="../media/image188.jpeg"/><Relationship Id="rId30" Type="http://schemas.openxmlformats.org/officeDocument/2006/relationships/image" Target="../media/image191.jpeg"/><Relationship Id="rId35" Type="http://schemas.openxmlformats.org/officeDocument/2006/relationships/image" Target="../media/image196.png"/><Relationship Id="rId43" Type="http://schemas.microsoft.com/office/2007/relationships/hdphoto" Target="../media/hdphoto22.wdp"/><Relationship Id="rId48" Type="http://schemas.openxmlformats.org/officeDocument/2006/relationships/image" Target="../media/image208.jpeg"/><Relationship Id="rId56" Type="http://schemas.openxmlformats.org/officeDocument/2006/relationships/image" Target="../media/image215.png"/><Relationship Id="rId64" Type="http://schemas.openxmlformats.org/officeDocument/2006/relationships/image" Target="../media/image223.png"/><Relationship Id="rId69" Type="http://schemas.microsoft.com/office/2007/relationships/hdphoto" Target="../media/hdphoto25.wdp"/><Relationship Id="rId77" Type="http://schemas.microsoft.com/office/2007/relationships/hdphoto" Target="../media/hdphoto26.wdp"/><Relationship Id="rId8" Type="http://schemas.openxmlformats.org/officeDocument/2006/relationships/image" Target="../media/image170.png"/><Relationship Id="rId51" Type="http://schemas.openxmlformats.org/officeDocument/2006/relationships/image" Target="../media/image211.png"/><Relationship Id="rId72" Type="http://schemas.openxmlformats.org/officeDocument/2006/relationships/image" Target="../media/image229.png"/><Relationship Id="rId80" Type="http://schemas.openxmlformats.org/officeDocument/2006/relationships/image" Target="../media/image236.png"/><Relationship Id="rId3" Type="http://schemas.openxmlformats.org/officeDocument/2006/relationships/image" Target="../media/image165.png"/><Relationship Id="rId12" Type="http://schemas.openxmlformats.org/officeDocument/2006/relationships/image" Target="../media/image174.png"/><Relationship Id="rId17" Type="http://schemas.microsoft.com/office/2007/relationships/hdphoto" Target="../media/hdphoto21.wdp"/><Relationship Id="rId25" Type="http://schemas.openxmlformats.org/officeDocument/2006/relationships/image" Target="../media/image186.jpeg"/><Relationship Id="rId33" Type="http://schemas.openxmlformats.org/officeDocument/2006/relationships/image" Target="../media/image194.png"/><Relationship Id="rId38" Type="http://schemas.openxmlformats.org/officeDocument/2006/relationships/image" Target="../media/image199.png"/><Relationship Id="rId46" Type="http://schemas.openxmlformats.org/officeDocument/2006/relationships/image" Target="../media/image206.jpeg"/><Relationship Id="rId59" Type="http://schemas.openxmlformats.org/officeDocument/2006/relationships/image" Target="../media/image218.png"/><Relationship Id="rId67" Type="http://schemas.microsoft.com/office/2007/relationships/hdphoto" Target="../media/hdphoto24.wdp"/><Relationship Id="rId20" Type="http://schemas.openxmlformats.org/officeDocument/2006/relationships/image" Target="../media/image181.png"/><Relationship Id="rId41" Type="http://schemas.openxmlformats.org/officeDocument/2006/relationships/image" Target="../media/image202.png"/><Relationship Id="rId54" Type="http://schemas.openxmlformats.org/officeDocument/2006/relationships/image" Target="../media/image213.jpeg"/><Relationship Id="rId62" Type="http://schemas.openxmlformats.org/officeDocument/2006/relationships/image" Target="../media/image221.png"/><Relationship Id="rId70" Type="http://schemas.openxmlformats.org/officeDocument/2006/relationships/image" Target="../media/image227.png"/><Relationship Id="rId75" Type="http://schemas.openxmlformats.org/officeDocument/2006/relationships/image" Target="../media/image232.jpeg"/><Relationship Id="rId1" Type="http://schemas.openxmlformats.org/officeDocument/2006/relationships/image" Target="../media/image163.png"/><Relationship Id="rId6" Type="http://schemas.openxmlformats.org/officeDocument/2006/relationships/image" Target="../media/image168.jpeg"/><Relationship Id="rId15" Type="http://schemas.openxmlformats.org/officeDocument/2006/relationships/image" Target="../media/image177.jpeg"/><Relationship Id="rId23" Type="http://schemas.openxmlformats.org/officeDocument/2006/relationships/image" Target="../media/image184.png"/><Relationship Id="rId28" Type="http://schemas.openxmlformats.org/officeDocument/2006/relationships/image" Target="../media/image189.jpeg"/><Relationship Id="rId36" Type="http://schemas.openxmlformats.org/officeDocument/2006/relationships/image" Target="../media/image197.png"/><Relationship Id="rId49" Type="http://schemas.openxmlformats.org/officeDocument/2006/relationships/image" Target="../media/image209.jpeg"/><Relationship Id="rId57" Type="http://schemas.openxmlformats.org/officeDocument/2006/relationships/image" Target="../media/image216.png"/></Relationships>
</file>

<file path=xl/drawings/_rels/drawing2.xml.rels><?xml version="1.0" encoding="UTF-8" standalone="yes"?>
<Relationships xmlns="http://schemas.openxmlformats.org/package/2006/relationships"><Relationship Id="rId8" Type="http://schemas.microsoft.com/office/2007/relationships/hdphoto" Target="../media/hdphoto5.wdp"/><Relationship Id="rId13" Type="http://schemas.openxmlformats.org/officeDocument/2006/relationships/image" Target="cid:image007.png@01D709DD.0C2431C0" TargetMode="External"/><Relationship Id="rId18" Type="http://schemas.openxmlformats.org/officeDocument/2006/relationships/image" Target="../media/image48.png"/><Relationship Id="rId3" Type="http://schemas.openxmlformats.org/officeDocument/2006/relationships/image" Target="../media/image39.png"/><Relationship Id="rId21" Type="http://schemas.openxmlformats.org/officeDocument/2006/relationships/image" Target="../media/image51.png"/><Relationship Id="rId7" Type="http://schemas.openxmlformats.org/officeDocument/2006/relationships/image" Target="../media/image41.png"/><Relationship Id="rId12" Type="http://schemas.openxmlformats.org/officeDocument/2006/relationships/image" Target="../media/image44.png"/><Relationship Id="rId17" Type="http://schemas.openxmlformats.org/officeDocument/2006/relationships/image" Target="../media/image47.png"/><Relationship Id="rId2" Type="http://schemas.microsoft.com/office/2007/relationships/hdphoto" Target="../media/hdphoto2.wdp"/><Relationship Id="rId16" Type="http://schemas.openxmlformats.org/officeDocument/2006/relationships/image" Target="cid:image009.png@01D709DD.0C2431C0" TargetMode="External"/><Relationship Id="rId20" Type="http://schemas.openxmlformats.org/officeDocument/2006/relationships/image" Target="../media/image50.png"/><Relationship Id="rId1" Type="http://schemas.openxmlformats.org/officeDocument/2006/relationships/image" Target="../media/image38.png"/><Relationship Id="rId6" Type="http://schemas.microsoft.com/office/2007/relationships/hdphoto" Target="../media/hdphoto4.wdp"/><Relationship Id="rId11" Type="http://schemas.openxmlformats.org/officeDocument/2006/relationships/image" Target="../media/image43.png"/><Relationship Id="rId5" Type="http://schemas.openxmlformats.org/officeDocument/2006/relationships/image" Target="../media/image40.png"/><Relationship Id="rId15" Type="http://schemas.openxmlformats.org/officeDocument/2006/relationships/image" Target="../media/image46.png"/><Relationship Id="rId10" Type="http://schemas.microsoft.com/office/2007/relationships/hdphoto" Target="../media/hdphoto6.wdp"/><Relationship Id="rId19" Type="http://schemas.openxmlformats.org/officeDocument/2006/relationships/image" Target="../media/image49.png"/><Relationship Id="rId4" Type="http://schemas.microsoft.com/office/2007/relationships/hdphoto" Target="../media/hdphoto3.wdp"/><Relationship Id="rId9" Type="http://schemas.openxmlformats.org/officeDocument/2006/relationships/image" Target="../media/image42.jpeg"/><Relationship Id="rId14" Type="http://schemas.openxmlformats.org/officeDocument/2006/relationships/image" Target="../media/image45.png"/></Relationships>
</file>

<file path=xl/drawings/_rels/drawing3.xml.rels><?xml version="1.0" encoding="UTF-8" standalone="yes"?>
<Relationships xmlns="http://schemas.openxmlformats.org/package/2006/relationships"><Relationship Id="rId8" Type="http://schemas.openxmlformats.org/officeDocument/2006/relationships/image" Target="../media/image59.jpeg"/><Relationship Id="rId13" Type="http://schemas.openxmlformats.org/officeDocument/2006/relationships/image" Target="../media/image64.jpeg"/><Relationship Id="rId18" Type="http://schemas.openxmlformats.org/officeDocument/2006/relationships/image" Target="../media/image69.jpeg"/><Relationship Id="rId26" Type="http://schemas.openxmlformats.org/officeDocument/2006/relationships/image" Target="../media/image77.jpeg"/><Relationship Id="rId39" Type="http://schemas.openxmlformats.org/officeDocument/2006/relationships/image" Target="../media/image88.emf"/><Relationship Id="rId3" Type="http://schemas.openxmlformats.org/officeDocument/2006/relationships/image" Target="../media/image54.jpeg"/><Relationship Id="rId21" Type="http://schemas.openxmlformats.org/officeDocument/2006/relationships/image" Target="../media/image72.jpeg"/><Relationship Id="rId34" Type="http://schemas.openxmlformats.org/officeDocument/2006/relationships/image" Target="../media/image83.emf"/><Relationship Id="rId7" Type="http://schemas.openxmlformats.org/officeDocument/2006/relationships/image" Target="../media/image58.jpeg"/><Relationship Id="rId12" Type="http://schemas.openxmlformats.org/officeDocument/2006/relationships/image" Target="../media/image63.jpeg"/><Relationship Id="rId17" Type="http://schemas.openxmlformats.org/officeDocument/2006/relationships/image" Target="../media/image68.jpeg"/><Relationship Id="rId25" Type="http://schemas.openxmlformats.org/officeDocument/2006/relationships/image" Target="../media/image76.jpeg"/><Relationship Id="rId33" Type="http://schemas.openxmlformats.org/officeDocument/2006/relationships/image" Target="../media/image82.emf"/><Relationship Id="rId38" Type="http://schemas.openxmlformats.org/officeDocument/2006/relationships/image" Target="../media/image87.emf"/><Relationship Id="rId2" Type="http://schemas.openxmlformats.org/officeDocument/2006/relationships/image" Target="../media/image53.jpeg"/><Relationship Id="rId16" Type="http://schemas.openxmlformats.org/officeDocument/2006/relationships/image" Target="../media/image67.jpeg"/><Relationship Id="rId20" Type="http://schemas.openxmlformats.org/officeDocument/2006/relationships/image" Target="../media/image71.jpeg"/><Relationship Id="rId29" Type="http://schemas.openxmlformats.org/officeDocument/2006/relationships/image" Target="../media/image79.emf"/><Relationship Id="rId41" Type="http://schemas.openxmlformats.org/officeDocument/2006/relationships/image" Target="../media/image90.emf"/><Relationship Id="rId1" Type="http://schemas.openxmlformats.org/officeDocument/2006/relationships/image" Target="../media/image52.jpeg"/><Relationship Id="rId6" Type="http://schemas.openxmlformats.org/officeDocument/2006/relationships/image" Target="../media/image57.jpeg"/><Relationship Id="rId11" Type="http://schemas.openxmlformats.org/officeDocument/2006/relationships/image" Target="../media/image62.jpeg"/><Relationship Id="rId24" Type="http://schemas.openxmlformats.org/officeDocument/2006/relationships/image" Target="../media/image75.jpeg"/><Relationship Id="rId32" Type="http://schemas.microsoft.com/office/2007/relationships/hdphoto" Target="../media/hdphoto7.wdp"/><Relationship Id="rId37" Type="http://schemas.openxmlformats.org/officeDocument/2006/relationships/image" Target="../media/image86.emf"/><Relationship Id="rId40" Type="http://schemas.openxmlformats.org/officeDocument/2006/relationships/image" Target="../media/image89.emf"/><Relationship Id="rId5" Type="http://schemas.openxmlformats.org/officeDocument/2006/relationships/image" Target="../media/image56.jpeg"/><Relationship Id="rId15" Type="http://schemas.openxmlformats.org/officeDocument/2006/relationships/image" Target="../media/image66.jpeg"/><Relationship Id="rId23" Type="http://schemas.openxmlformats.org/officeDocument/2006/relationships/image" Target="../media/image74.jpeg"/><Relationship Id="rId28" Type="http://schemas.openxmlformats.org/officeDocument/2006/relationships/image" Target="../media/image31.png"/><Relationship Id="rId36" Type="http://schemas.openxmlformats.org/officeDocument/2006/relationships/image" Target="../media/image85.jpeg"/><Relationship Id="rId10" Type="http://schemas.openxmlformats.org/officeDocument/2006/relationships/image" Target="../media/image61.jpeg"/><Relationship Id="rId19" Type="http://schemas.openxmlformats.org/officeDocument/2006/relationships/image" Target="../media/image70.jpeg"/><Relationship Id="rId31" Type="http://schemas.openxmlformats.org/officeDocument/2006/relationships/image" Target="../media/image81.png"/><Relationship Id="rId4" Type="http://schemas.openxmlformats.org/officeDocument/2006/relationships/image" Target="../media/image55.jpeg"/><Relationship Id="rId9" Type="http://schemas.openxmlformats.org/officeDocument/2006/relationships/image" Target="../media/image60.jpeg"/><Relationship Id="rId14" Type="http://schemas.openxmlformats.org/officeDocument/2006/relationships/image" Target="../media/image65.jpeg"/><Relationship Id="rId22" Type="http://schemas.openxmlformats.org/officeDocument/2006/relationships/image" Target="../media/image73.jpeg"/><Relationship Id="rId27" Type="http://schemas.openxmlformats.org/officeDocument/2006/relationships/image" Target="../media/image78.jpeg"/><Relationship Id="rId30" Type="http://schemas.openxmlformats.org/officeDocument/2006/relationships/image" Target="../media/image80.jpeg"/><Relationship Id="rId35" Type="http://schemas.openxmlformats.org/officeDocument/2006/relationships/image" Target="../media/image84.emf"/></Relationships>
</file>

<file path=xl/drawings/_rels/drawing4.xml.rels><?xml version="1.0" encoding="UTF-8" standalone="yes"?>
<Relationships xmlns="http://schemas.openxmlformats.org/package/2006/relationships"><Relationship Id="rId8" Type="http://schemas.openxmlformats.org/officeDocument/2006/relationships/image" Target="../media/image95.png"/><Relationship Id="rId13" Type="http://schemas.microsoft.com/office/2007/relationships/hdphoto" Target="../media/hdphoto13.wdp"/><Relationship Id="rId18" Type="http://schemas.openxmlformats.org/officeDocument/2006/relationships/image" Target="../media/image100.png"/><Relationship Id="rId26" Type="http://schemas.openxmlformats.org/officeDocument/2006/relationships/image" Target="../media/image106.png"/><Relationship Id="rId39" Type="http://schemas.openxmlformats.org/officeDocument/2006/relationships/image" Target="../media/image118.jpeg"/><Relationship Id="rId3" Type="http://schemas.microsoft.com/office/2007/relationships/hdphoto" Target="../media/hdphoto8.wdp"/><Relationship Id="rId21" Type="http://schemas.microsoft.com/office/2007/relationships/hdphoto" Target="../media/hdphoto17.wdp"/><Relationship Id="rId34" Type="http://schemas.openxmlformats.org/officeDocument/2006/relationships/image" Target="../media/image113.png"/><Relationship Id="rId42" Type="http://schemas.openxmlformats.org/officeDocument/2006/relationships/image" Target="../media/image121.png"/><Relationship Id="rId7" Type="http://schemas.microsoft.com/office/2007/relationships/hdphoto" Target="../media/hdphoto10.wdp"/><Relationship Id="rId12" Type="http://schemas.openxmlformats.org/officeDocument/2006/relationships/image" Target="../media/image97.png"/><Relationship Id="rId17" Type="http://schemas.microsoft.com/office/2007/relationships/hdphoto" Target="../media/hdphoto15.wdp"/><Relationship Id="rId25" Type="http://schemas.openxmlformats.org/officeDocument/2006/relationships/image" Target="../media/image105.png"/><Relationship Id="rId33" Type="http://schemas.openxmlformats.org/officeDocument/2006/relationships/image" Target="../media/image112.png"/><Relationship Id="rId38" Type="http://schemas.openxmlformats.org/officeDocument/2006/relationships/image" Target="../media/image117.jpeg"/><Relationship Id="rId2" Type="http://schemas.openxmlformats.org/officeDocument/2006/relationships/image" Target="../media/image92.png"/><Relationship Id="rId16" Type="http://schemas.openxmlformats.org/officeDocument/2006/relationships/image" Target="../media/image99.png"/><Relationship Id="rId20" Type="http://schemas.openxmlformats.org/officeDocument/2006/relationships/image" Target="../media/image101.png"/><Relationship Id="rId29" Type="http://schemas.openxmlformats.org/officeDocument/2006/relationships/image" Target="../media/image109.emf"/><Relationship Id="rId41" Type="http://schemas.openxmlformats.org/officeDocument/2006/relationships/image" Target="../media/image120.png"/><Relationship Id="rId1" Type="http://schemas.openxmlformats.org/officeDocument/2006/relationships/image" Target="../media/image91.jpeg"/><Relationship Id="rId6" Type="http://schemas.openxmlformats.org/officeDocument/2006/relationships/image" Target="../media/image94.png"/><Relationship Id="rId11" Type="http://schemas.microsoft.com/office/2007/relationships/hdphoto" Target="../media/hdphoto12.wdp"/><Relationship Id="rId24" Type="http://schemas.openxmlformats.org/officeDocument/2006/relationships/image" Target="../media/image104.png"/><Relationship Id="rId32" Type="http://schemas.openxmlformats.org/officeDocument/2006/relationships/image" Target="../media/image111.jpeg"/><Relationship Id="rId37" Type="http://schemas.openxmlformats.org/officeDocument/2006/relationships/image" Target="../media/image116.png"/><Relationship Id="rId40" Type="http://schemas.openxmlformats.org/officeDocument/2006/relationships/image" Target="../media/image119.emf"/><Relationship Id="rId5" Type="http://schemas.microsoft.com/office/2007/relationships/hdphoto" Target="../media/hdphoto9.wdp"/><Relationship Id="rId15" Type="http://schemas.microsoft.com/office/2007/relationships/hdphoto" Target="../media/hdphoto14.wdp"/><Relationship Id="rId23" Type="http://schemas.openxmlformats.org/officeDocument/2006/relationships/image" Target="../media/image103.jpeg"/><Relationship Id="rId28" Type="http://schemas.openxmlformats.org/officeDocument/2006/relationships/image" Target="../media/image108.emf"/><Relationship Id="rId36" Type="http://schemas.openxmlformats.org/officeDocument/2006/relationships/image" Target="../media/image115.emf"/><Relationship Id="rId10" Type="http://schemas.openxmlformats.org/officeDocument/2006/relationships/image" Target="../media/image96.png"/><Relationship Id="rId19" Type="http://schemas.microsoft.com/office/2007/relationships/hdphoto" Target="../media/hdphoto16.wdp"/><Relationship Id="rId31" Type="http://schemas.openxmlformats.org/officeDocument/2006/relationships/image" Target="../media/image78.jpeg"/><Relationship Id="rId44" Type="http://schemas.openxmlformats.org/officeDocument/2006/relationships/image" Target="../media/image123.png"/><Relationship Id="rId4" Type="http://schemas.openxmlformats.org/officeDocument/2006/relationships/image" Target="../media/image93.png"/><Relationship Id="rId9" Type="http://schemas.microsoft.com/office/2007/relationships/hdphoto" Target="../media/hdphoto11.wdp"/><Relationship Id="rId14" Type="http://schemas.openxmlformats.org/officeDocument/2006/relationships/image" Target="../media/image98.jpeg"/><Relationship Id="rId22" Type="http://schemas.openxmlformats.org/officeDocument/2006/relationships/image" Target="../media/image102.png"/><Relationship Id="rId27" Type="http://schemas.openxmlformats.org/officeDocument/2006/relationships/image" Target="../media/image107.emf"/><Relationship Id="rId30" Type="http://schemas.openxmlformats.org/officeDocument/2006/relationships/image" Target="../media/image110.emf"/><Relationship Id="rId35" Type="http://schemas.openxmlformats.org/officeDocument/2006/relationships/image" Target="../media/image114.emf"/><Relationship Id="rId43" Type="http://schemas.openxmlformats.org/officeDocument/2006/relationships/image" Target="../media/image1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1.jpeg"/><Relationship Id="rId3" Type="http://schemas.openxmlformats.org/officeDocument/2006/relationships/image" Target="../media/image126.jpeg"/><Relationship Id="rId7" Type="http://schemas.openxmlformats.org/officeDocument/2006/relationships/image" Target="../media/image130.jpeg"/><Relationship Id="rId2" Type="http://schemas.openxmlformats.org/officeDocument/2006/relationships/image" Target="../media/image125.jpeg"/><Relationship Id="rId1" Type="http://schemas.openxmlformats.org/officeDocument/2006/relationships/image" Target="../media/image124.jpeg"/><Relationship Id="rId6" Type="http://schemas.openxmlformats.org/officeDocument/2006/relationships/image" Target="../media/image129.jpeg"/><Relationship Id="rId5" Type="http://schemas.openxmlformats.org/officeDocument/2006/relationships/image" Target="../media/image128.jpeg"/><Relationship Id="rId10" Type="http://schemas.openxmlformats.org/officeDocument/2006/relationships/image" Target="../media/image133.jpeg"/><Relationship Id="rId4" Type="http://schemas.openxmlformats.org/officeDocument/2006/relationships/image" Target="../media/image127.jpeg"/><Relationship Id="rId9" Type="http://schemas.openxmlformats.org/officeDocument/2006/relationships/image" Target="../media/image132.emf"/></Relationships>
</file>

<file path=xl/drawings/_rels/drawing6.xml.rels><?xml version="1.0" encoding="UTF-8" standalone="yes"?>
<Relationships xmlns="http://schemas.openxmlformats.org/package/2006/relationships"><Relationship Id="rId3" Type="http://schemas.openxmlformats.org/officeDocument/2006/relationships/image" Target="../media/image136.png"/><Relationship Id="rId2" Type="http://schemas.openxmlformats.org/officeDocument/2006/relationships/image" Target="../media/image135.emf"/><Relationship Id="rId1" Type="http://schemas.openxmlformats.org/officeDocument/2006/relationships/image" Target="../media/image134.png"/><Relationship Id="rId4" Type="http://schemas.microsoft.com/office/2007/relationships/hdphoto" Target="../media/hdphoto18.wdp"/></Relationships>
</file>

<file path=xl/drawings/_rels/drawing7.xml.rels><?xml version="1.0" encoding="UTF-8" standalone="yes"?>
<Relationships xmlns="http://schemas.openxmlformats.org/package/2006/relationships"><Relationship Id="rId8" Type="http://schemas.openxmlformats.org/officeDocument/2006/relationships/image" Target="../media/image144.png"/><Relationship Id="rId13" Type="http://schemas.openxmlformats.org/officeDocument/2006/relationships/image" Target="../media/image148.emf"/><Relationship Id="rId3" Type="http://schemas.openxmlformats.org/officeDocument/2006/relationships/image" Target="../media/image140.jpeg"/><Relationship Id="rId7" Type="http://schemas.openxmlformats.org/officeDocument/2006/relationships/image" Target="../media/image143.emf"/><Relationship Id="rId12" Type="http://schemas.openxmlformats.org/officeDocument/2006/relationships/image" Target="../media/image147.emf"/><Relationship Id="rId2" Type="http://schemas.openxmlformats.org/officeDocument/2006/relationships/image" Target="../media/image139.jpeg"/><Relationship Id="rId1" Type="http://schemas.openxmlformats.org/officeDocument/2006/relationships/image" Target="../media/image138.png"/><Relationship Id="rId6" Type="http://schemas.microsoft.com/office/2007/relationships/hdphoto" Target="../media/hdphoto19.wdp"/><Relationship Id="rId11" Type="http://schemas.openxmlformats.org/officeDocument/2006/relationships/image" Target="../media/image146.emf"/><Relationship Id="rId5" Type="http://schemas.openxmlformats.org/officeDocument/2006/relationships/image" Target="../media/image142.png"/><Relationship Id="rId10" Type="http://schemas.openxmlformats.org/officeDocument/2006/relationships/image" Target="../media/image145.emf"/><Relationship Id="rId4" Type="http://schemas.openxmlformats.org/officeDocument/2006/relationships/image" Target="../media/image141.png"/><Relationship Id="rId9" Type="http://schemas.microsoft.com/office/2007/relationships/hdphoto" Target="../media/hdphoto20.wdp"/><Relationship Id="rId14" Type="http://schemas.openxmlformats.org/officeDocument/2006/relationships/image" Target="../media/image149.emf"/></Relationships>
</file>

<file path=xl/drawings/_rels/drawing8.xml.rels><?xml version="1.0" encoding="UTF-8" standalone="yes"?>
<Relationships xmlns="http://schemas.openxmlformats.org/package/2006/relationships"><Relationship Id="rId3" Type="http://schemas.openxmlformats.org/officeDocument/2006/relationships/image" Target="../media/image152.jpeg"/><Relationship Id="rId2" Type="http://schemas.openxmlformats.org/officeDocument/2006/relationships/image" Target="../media/image151.emf"/><Relationship Id="rId1" Type="http://schemas.openxmlformats.org/officeDocument/2006/relationships/image" Target="../media/image150.emf"/><Relationship Id="rId6" Type="http://schemas.openxmlformats.org/officeDocument/2006/relationships/image" Target="../media/image155.png"/><Relationship Id="rId5" Type="http://schemas.openxmlformats.org/officeDocument/2006/relationships/image" Target="../media/image154.jpeg"/><Relationship Id="rId4" Type="http://schemas.openxmlformats.org/officeDocument/2006/relationships/image" Target="../media/image15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58.jpeg"/><Relationship Id="rId7" Type="http://schemas.openxmlformats.org/officeDocument/2006/relationships/image" Target="../media/image162.emf"/><Relationship Id="rId2" Type="http://schemas.openxmlformats.org/officeDocument/2006/relationships/image" Target="../media/image157.jpeg"/><Relationship Id="rId1" Type="http://schemas.openxmlformats.org/officeDocument/2006/relationships/image" Target="../media/image156.jpeg"/><Relationship Id="rId6" Type="http://schemas.openxmlformats.org/officeDocument/2006/relationships/image" Target="../media/image161.emf"/><Relationship Id="rId5" Type="http://schemas.openxmlformats.org/officeDocument/2006/relationships/image" Target="../media/image160.emf"/><Relationship Id="rId4" Type="http://schemas.openxmlformats.org/officeDocument/2006/relationships/image" Target="../media/image15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7.emf"/></Relationships>
</file>

<file path=xl/drawings/drawing1.xml><?xml version="1.0" encoding="utf-8"?>
<xdr:wsDr xmlns:xdr="http://schemas.openxmlformats.org/drawingml/2006/spreadsheetDrawing" xmlns:a="http://schemas.openxmlformats.org/drawingml/2006/main">
  <xdr:twoCellAnchor editAs="oneCell">
    <xdr:from>
      <xdr:col>5</xdr:col>
      <xdr:colOff>44060</xdr:colOff>
      <xdr:row>93</xdr:row>
      <xdr:rowOff>154940</xdr:rowOff>
    </xdr:from>
    <xdr:to>
      <xdr:col>5</xdr:col>
      <xdr:colOff>1373750</xdr:colOff>
      <xdr:row>97</xdr:row>
      <xdr:rowOff>263197</xdr:rowOff>
    </xdr:to>
    <xdr:pic>
      <xdr:nvPicPr>
        <xdr:cNvPr id="4" name="Picture 3" descr="Spring Loft">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063100" y="104406700"/>
          <a:ext cx="1329690" cy="140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33655</xdr:colOff>
      <xdr:row>177</xdr:row>
      <xdr:rowOff>45041</xdr:rowOff>
    </xdr:from>
    <xdr:to>
      <xdr:col>5</xdr:col>
      <xdr:colOff>1417955</xdr:colOff>
      <xdr:row>180</xdr:row>
      <xdr:rowOff>301340</xdr:rowOff>
    </xdr:to>
    <xdr:pic>
      <xdr:nvPicPr>
        <xdr:cNvPr id="16" name="Picture 15" descr="Spring Bunk">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910455" y="125384516"/>
          <a:ext cx="1384300" cy="1399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61</xdr:row>
      <xdr:rowOff>28458</xdr:rowOff>
    </xdr:from>
    <xdr:to>
      <xdr:col>5</xdr:col>
      <xdr:colOff>1386205</xdr:colOff>
      <xdr:row>62</xdr:row>
      <xdr:rowOff>635001</xdr:rowOff>
    </xdr:to>
    <xdr:pic>
      <xdr:nvPicPr>
        <xdr:cNvPr id="28" name="Picture 27" descr="Spring Twin">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6634480" y="86723738"/>
          <a:ext cx="1271905" cy="1297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79619</xdr:colOff>
      <xdr:row>85</xdr:row>
      <xdr:rowOff>36692</xdr:rowOff>
    </xdr:from>
    <xdr:to>
      <xdr:col>5</xdr:col>
      <xdr:colOff>1387084</xdr:colOff>
      <xdr:row>86</xdr:row>
      <xdr:rowOff>671829</xdr:rowOff>
    </xdr:to>
    <xdr:pic>
      <xdr:nvPicPr>
        <xdr:cNvPr id="34" name="Picture 33" descr="Spring Twin">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6776427" y="97660615"/>
          <a:ext cx="1307465" cy="1331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251460</xdr:colOff>
      <xdr:row>2</xdr:row>
      <xdr:rowOff>76200</xdr:rowOff>
    </xdr:from>
    <xdr:to>
      <xdr:col>5</xdr:col>
      <xdr:colOff>1257300</xdr:colOff>
      <xdr:row>2</xdr:row>
      <xdr:rowOff>1203960</xdr:rowOff>
    </xdr:to>
    <xdr:pic>
      <xdr:nvPicPr>
        <xdr:cNvPr id="36" name="Picture 35" descr="10302KD">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170420" y="411480"/>
          <a:ext cx="100584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265506</xdr:colOff>
      <xdr:row>7</xdr:row>
      <xdr:rowOff>136574</xdr:rowOff>
    </xdr:from>
    <xdr:to>
      <xdr:col>5</xdr:col>
      <xdr:colOff>1303019</xdr:colOff>
      <xdr:row>7</xdr:row>
      <xdr:rowOff>1151939</xdr:rowOff>
    </xdr:to>
    <xdr:pic>
      <xdr:nvPicPr>
        <xdr:cNvPr id="43" name="Picture 42" descr="10956">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artisticPhotocopy/>
                  </a14:imgEffect>
                </a14:imgLayer>
              </a14:imgProps>
            </a:ext>
            <a:ext uri="{28A0092B-C50C-407E-A947-70E740481C1C}">
              <a14:useLocalDpi xmlns:a14="http://schemas.microsoft.com/office/drawing/2010/main"/>
            </a:ext>
          </a:extLst>
        </a:blip>
        <a:srcRect l="16875" t="7500" r="11874"/>
        <a:stretch>
          <a:fillRect/>
        </a:stretch>
      </xdr:blipFill>
      <xdr:spPr bwMode="auto">
        <a:xfrm>
          <a:off x="6508044" y="7272997"/>
          <a:ext cx="1037513" cy="1015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162560</xdr:colOff>
      <xdr:row>12</xdr:row>
      <xdr:rowOff>123346</xdr:rowOff>
    </xdr:from>
    <xdr:to>
      <xdr:col>5</xdr:col>
      <xdr:colOff>1314772</xdr:colOff>
      <xdr:row>12</xdr:row>
      <xdr:rowOff>1168400</xdr:rowOff>
    </xdr:to>
    <xdr:pic>
      <xdr:nvPicPr>
        <xdr:cNvPr id="44" name="Picture 43" descr="10957">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6644640" y="10618626"/>
          <a:ext cx="1152212" cy="1045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263305</xdr:colOff>
      <xdr:row>17</xdr:row>
      <xdr:rowOff>30479</xdr:rowOff>
    </xdr:from>
    <xdr:to>
      <xdr:col>5</xdr:col>
      <xdr:colOff>1209041</xdr:colOff>
      <xdr:row>17</xdr:row>
      <xdr:rowOff>1139134</xdr:rowOff>
    </xdr:to>
    <xdr:pic>
      <xdr:nvPicPr>
        <xdr:cNvPr id="49" name="Picture 48" descr="10 PLY1-12ply1">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6956205" y="16705579"/>
          <a:ext cx="945736" cy="1108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264784</xdr:colOff>
      <xdr:row>19</xdr:row>
      <xdr:rowOff>50800</xdr:rowOff>
    </xdr:from>
    <xdr:to>
      <xdr:col>5</xdr:col>
      <xdr:colOff>1187643</xdr:colOff>
      <xdr:row>19</xdr:row>
      <xdr:rowOff>1219200</xdr:rowOff>
    </xdr:to>
    <xdr:pic>
      <xdr:nvPicPr>
        <xdr:cNvPr id="51" name="Picture 50" descr="10PLY2--12PLY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6746864" y="18166080"/>
          <a:ext cx="922859" cy="11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386080</xdr:colOff>
      <xdr:row>22</xdr:row>
      <xdr:rowOff>27184</xdr:rowOff>
    </xdr:from>
    <xdr:to>
      <xdr:col>5</xdr:col>
      <xdr:colOff>1173480</xdr:colOff>
      <xdr:row>22</xdr:row>
      <xdr:rowOff>1212849</xdr:rowOff>
    </xdr:to>
    <xdr:pic>
      <xdr:nvPicPr>
        <xdr:cNvPr id="60" name="Picture 59" descr="10638 12638">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6868160" y="30842464"/>
          <a:ext cx="787400" cy="118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370832</xdr:colOff>
      <xdr:row>24</xdr:row>
      <xdr:rowOff>81279</xdr:rowOff>
    </xdr:from>
    <xdr:to>
      <xdr:col>5</xdr:col>
      <xdr:colOff>1320799</xdr:colOff>
      <xdr:row>24</xdr:row>
      <xdr:rowOff>1254800</xdr:rowOff>
    </xdr:to>
    <xdr:pic>
      <xdr:nvPicPr>
        <xdr:cNvPr id="64" name="Picture 63" descr="10635 12635">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6852912" y="35976559"/>
          <a:ext cx="949967" cy="117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287020</xdr:colOff>
      <xdr:row>27</xdr:row>
      <xdr:rowOff>127000</xdr:rowOff>
    </xdr:from>
    <xdr:to>
      <xdr:col>5</xdr:col>
      <xdr:colOff>1314491</xdr:colOff>
      <xdr:row>27</xdr:row>
      <xdr:rowOff>1188720</xdr:rowOff>
    </xdr:to>
    <xdr:pic>
      <xdr:nvPicPr>
        <xdr:cNvPr id="66" name="Picture 65" descr="10634 12634">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6769100" y="38562280"/>
          <a:ext cx="1027471" cy="10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127000</xdr:colOff>
      <xdr:row>30</xdr:row>
      <xdr:rowOff>106680</xdr:rowOff>
    </xdr:from>
    <xdr:to>
      <xdr:col>5</xdr:col>
      <xdr:colOff>1361440</xdr:colOff>
      <xdr:row>30</xdr:row>
      <xdr:rowOff>1213239</xdr:rowOff>
    </xdr:to>
    <xdr:pic>
      <xdr:nvPicPr>
        <xdr:cNvPr id="70" name="Picture 69" descr="2Drawer Stackable">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6819900" y="34561780"/>
          <a:ext cx="1234440" cy="1106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355600</xdr:colOff>
      <xdr:row>33</xdr:row>
      <xdr:rowOff>92306</xdr:rowOff>
    </xdr:from>
    <xdr:to>
      <xdr:col>5</xdr:col>
      <xdr:colOff>1236980</xdr:colOff>
      <xdr:row>33</xdr:row>
      <xdr:rowOff>1139190</xdr:rowOff>
    </xdr:to>
    <xdr:pic>
      <xdr:nvPicPr>
        <xdr:cNvPr id="72" name="Picture 71" descr="10307 - 12307">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6837680" y="46147586"/>
          <a:ext cx="881380" cy="1046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455836</xdr:colOff>
      <xdr:row>35</xdr:row>
      <xdr:rowOff>71120</xdr:rowOff>
    </xdr:from>
    <xdr:to>
      <xdr:col>5</xdr:col>
      <xdr:colOff>1068069</xdr:colOff>
      <xdr:row>35</xdr:row>
      <xdr:rowOff>1236980</xdr:rowOff>
    </xdr:to>
    <xdr:pic>
      <xdr:nvPicPr>
        <xdr:cNvPr id="74" name="Picture 73" descr="10314 - 12314">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6937916" y="48666400"/>
          <a:ext cx="612233"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419100</xdr:colOff>
      <xdr:row>40</xdr:row>
      <xdr:rowOff>76200</xdr:rowOff>
    </xdr:from>
    <xdr:to>
      <xdr:col>5</xdr:col>
      <xdr:colOff>1143000</xdr:colOff>
      <xdr:row>40</xdr:row>
      <xdr:rowOff>1490980</xdr:rowOff>
    </xdr:to>
    <xdr:pic>
      <xdr:nvPicPr>
        <xdr:cNvPr id="86" name="Picture 85" descr="10796 - 12796">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6985000" y="65659000"/>
          <a:ext cx="723900" cy="141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457200</xdr:colOff>
      <xdr:row>41</xdr:row>
      <xdr:rowOff>76200</xdr:rowOff>
    </xdr:from>
    <xdr:to>
      <xdr:col>5</xdr:col>
      <xdr:colOff>1181100</xdr:colOff>
      <xdr:row>41</xdr:row>
      <xdr:rowOff>1490980</xdr:rowOff>
    </xdr:to>
    <xdr:pic>
      <xdr:nvPicPr>
        <xdr:cNvPr id="87" name="Picture 86" descr="10796 - 12796">
          <a:extLst>
            <a:ext uri="{FF2B5EF4-FFF2-40B4-BE49-F238E27FC236}">
              <a16:creationId xmlns:a16="http://schemas.microsoft.com/office/drawing/2014/main" id="{00000000-0008-0000-0000-000057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9753600" y="78638400"/>
          <a:ext cx="723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10160</xdr:colOff>
      <xdr:row>46</xdr:row>
      <xdr:rowOff>121919</xdr:rowOff>
    </xdr:from>
    <xdr:to>
      <xdr:col>5</xdr:col>
      <xdr:colOff>1391939</xdr:colOff>
      <xdr:row>46</xdr:row>
      <xdr:rowOff>1108074</xdr:rowOff>
    </xdr:to>
    <xdr:pic>
      <xdr:nvPicPr>
        <xdr:cNvPr id="90" name="Picture 89" descr="12515 - 10515">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5029200" y="68854319"/>
          <a:ext cx="1400829" cy="986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142240</xdr:colOff>
      <xdr:row>48</xdr:row>
      <xdr:rowOff>116664</xdr:rowOff>
    </xdr:from>
    <xdr:to>
      <xdr:col>5</xdr:col>
      <xdr:colOff>1386840</xdr:colOff>
      <xdr:row>48</xdr:row>
      <xdr:rowOff>1164589</xdr:rowOff>
    </xdr:to>
    <xdr:pic>
      <xdr:nvPicPr>
        <xdr:cNvPr id="92" name="Picture 91" descr="10540 12540">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6624320" y="77007544"/>
          <a:ext cx="1244600" cy="10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264160</xdr:colOff>
      <xdr:row>50</xdr:row>
      <xdr:rowOff>72810</xdr:rowOff>
    </xdr:from>
    <xdr:to>
      <xdr:col>5</xdr:col>
      <xdr:colOff>1320800</xdr:colOff>
      <xdr:row>50</xdr:row>
      <xdr:rowOff>1231321</xdr:rowOff>
    </xdr:to>
    <xdr:pic>
      <xdr:nvPicPr>
        <xdr:cNvPr id="97" name="Picture 96" descr="10530 - 12530">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6746240" y="82043690"/>
          <a:ext cx="1056640" cy="1158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284480</xdr:colOff>
      <xdr:row>52</xdr:row>
      <xdr:rowOff>81348</xdr:rowOff>
    </xdr:from>
    <xdr:to>
      <xdr:col>5</xdr:col>
      <xdr:colOff>1380489</xdr:colOff>
      <xdr:row>52</xdr:row>
      <xdr:rowOff>1214755</xdr:rowOff>
    </xdr:to>
    <xdr:pic>
      <xdr:nvPicPr>
        <xdr:cNvPr id="99" name="Picture 98" descr="12531- 10531">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6766560" y="84592228"/>
          <a:ext cx="1096009" cy="1133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44</xdr:row>
      <xdr:rowOff>166832</xdr:rowOff>
    </xdr:from>
    <xdr:to>
      <xdr:col>5</xdr:col>
      <xdr:colOff>1390015</xdr:colOff>
      <xdr:row>44</xdr:row>
      <xdr:rowOff>1124041</xdr:rowOff>
    </xdr:to>
    <xdr:pic>
      <xdr:nvPicPr>
        <xdr:cNvPr id="125" name="Pictur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634480" y="71977712"/>
          <a:ext cx="1247140" cy="957209"/>
        </a:xfrm>
        <a:prstGeom prst="rect">
          <a:avLst/>
        </a:prstGeom>
      </xdr:spPr>
    </xdr:pic>
    <xdr:clientData/>
  </xdr:twoCellAnchor>
  <xdr:twoCellAnchor editAs="oneCell">
    <xdr:from>
      <xdr:col>5</xdr:col>
      <xdr:colOff>313952</xdr:colOff>
      <xdr:row>54</xdr:row>
      <xdr:rowOff>91440</xdr:rowOff>
    </xdr:from>
    <xdr:to>
      <xdr:col>5</xdr:col>
      <xdr:colOff>1314269</xdr:colOff>
      <xdr:row>54</xdr:row>
      <xdr:rowOff>1225771</xdr:rowOff>
    </xdr:to>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6796032" y="87142320"/>
          <a:ext cx="1000317" cy="1134331"/>
        </a:xfrm>
        <a:prstGeom prst="rect">
          <a:avLst/>
        </a:prstGeom>
      </xdr:spPr>
    </xdr:pic>
    <xdr:clientData/>
  </xdr:twoCellAnchor>
  <xdr:twoCellAnchor editAs="oneCell">
    <xdr:from>
      <xdr:col>5</xdr:col>
      <xdr:colOff>266700</xdr:colOff>
      <xdr:row>3</xdr:row>
      <xdr:rowOff>45720</xdr:rowOff>
    </xdr:from>
    <xdr:to>
      <xdr:col>5</xdr:col>
      <xdr:colOff>1272540</xdr:colOff>
      <xdr:row>3</xdr:row>
      <xdr:rowOff>1173480</xdr:rowOff>
    </xdr:to>
    <xdr:pic>
      <xdr:nvPicPr>
        <xdr:cNvPr id="128" name="Picture 127" descr="10302KD">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185660" y="1645920"/>
          <a:ext cx="100584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502050</xdr:colOff>
      <xdr:row>249</xdr:row>
      <xdr:rowOff>81280</xdr:rowOff>
    </xdr:from>
    <xdr:to>
      <xdr:col>5</xdr:col>
      <xdr:colOff>1178559</xdr:colOff>
      <xdr:row>249</xdr:row>
      <xdr:rowOff>1207770</xdr:rowOff>
    </xdr:to>
    <xdr:pic>
      <xdr:nvPicPr>
        <xdr:cNvPr id="131" name="Picture 130" descr="10384 12384">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6984130" y="425866560"/>
          <a:ext cx="676509" cy="1126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502050</xdr:colOff>
      <xdr:row>250</xdr:row>
      <xdr:rowOff>81280</xdr:rowOff>
    </xdr:from>
    <xdr:to>
      <xdr:col>5</xdr:col>
      <xdr:colOff>1178559</xdr:colOff>
      <xdr:row>250</xdr:row>
      <xdr:rowOff>1207770</xdr:rowOff>
    </xdr:to>
    <xdr:pic>
      <xdr:nvPicPr>
        <xdr:cNvPr id="132" name="Picture 131" descr="10384 12384">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6984130" y="425866560"/>
          <a:ext cx="676509" cy="1126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10160</xdr:colOff>
      <xdr:row>252</xdr:row>
      <xdr:rowOff>124460</xdr:rowOff>
    </xdr:from>
    <xdr:to>
      <xdr:col>5</xdr:col>
      <xdr:colOff>1353185</xdr:colOff>
      <xdr:row>252</xdr:row>
      <xdr:rowOff>972185</xdr:rowOff>
    </xdr:to>
    <xdr:pic>
      <xdr:nvPicPr>
        <xdr:cNvPr id="134" name="Picture 133" descr="10305 12305">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29200" y="174835820"/>
          <a:ext cx="13430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129540</xdr:colOff>
      <xdr:row>254</xdr:row>
      <xdr:rowOff>116840</xdr:rowOff>
    </xdr:from>
    <xdr:to>
      <xdr:col>5</xdr:col>
      <xdr:colOff>1391920</xdr:colOff>
      <xdr:row>254</xdr:row>
      <xdr:rowOff>1126490</xdr:rowOff>
    </xdr:to>
    <xdr:pic>
      <xdr:nvPicPr>
        <xdr:cNvPr id="135" name="Picture 134" descr="BP124 BP124">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7028180" y="177652680"/>
          <a:ext cx="126238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65</xdr:row>
      <xdr:rowOff>28458</xdr:rowOff>
    </xdr:from>
    <xdr:to>
      <xdr:col>5</xdr:col>
      <xdr:colOff>1386205</xdr:colOff>
      <xdr:row>66</xdr:row>
      <xdr:rowOff>635001</xdr:rowOff>
    </xdr:to>
    <xdr:pic>
      <xdr:nvPicPr>
        <xdr:cNvPr id="143" name="Picture 142" descr="Spring Twin">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6634480" y="86723738"/>
          <a:ext cx="1271905" cy="1297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265506</xdr:colOff>
      <xdr:row>8</xdr:row>
      <xdr:rowOff>136574</xdr:rowOff>
    </xdr:from>
    <xdr:to>
      <xdr:col>5</xdr:col>
      <xdr:colOff>1303019</xdr:colOff>
      <xdr:row>8</xdr:row>
      <xdr:rowOff>1151939</xdr:rowOff>
    </xdr:to>
    <xdr:pic>
      <xdr:nvPicPr>
        <xdr:cNvPr id="144" name="Picture 143" descr="10956">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6508044" y="8540555"/>
          <a:ext cx="1037513" cy="1015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265506</xdr:colOff>
      <xdr:row>9</xdr:row>
      <xdr:rowOff>121920</xdr:rowOff>
    </xdr:from>
    <xdr:to>
      <xdr:col>5</xdr:col>
      <xdr:colOff>1303019</xdr:colOff>
      <xdr:row>9</xdr:row>
      <xdr:rowOff>1137285</xdr:rowOff>
    </xdr:to>
    <xdr:pic>
      <xdr:nvPicPr>
        <xdr:cNvPr id="145" name="Picture 144" descr="10956">
          <a:extLst>
            <a:ext uri="{FF2B5EF4-FFF2-40B4-BE49-F238E27FC236}">
              <a16:creationId xmlns:a16="http://schemas.microsoft.com/office/drawing/2014/main" id="{00000000-0008-0000-0000-000091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6747586" y="5537200"/>
          <a:ext cx="1037513" cy="1015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265506</xdr:colOff>
      <xdr:row>10</xdr:row>
      <xdr:rowOff>121920</xdr:rowOff>
    </xdr:from>
    <xdr:to>
      <xdr:col>5</xdr:col>
      <xdr:colOff>1303019</xdr:colOff>
      <xdr:row>10</xdr:row>
      <xdr:rowOff>1137285</xdr:rowOff>
    </xdr:to>
    <xdr:pic>
      <xdr:nvPicPr>
        <xdr:cNvPr id="146" name="Picture 145" descr="10956">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6747586" y="5537200"/>
          <a:ext cx="1037513" cy="1015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162560</xdr:colOff>
      <xdr:row>13</xdr:row>
      <xdr:rowOff>123346</xdr:rowOff>
    </xdr:from>
    <xdr:to>
      <xdr:col>5</xdr:col>
      <xdr:colOff>1314772</xdr:colOff>
      <xdr:row>13</xdr:row>
      <xdr:rowOff>1168400</xdr:rowOff>
    </xdr:to>
    <xdr:pic>
      <xdr:nvPicPr>
        <xdr:cNvPr id="147" name="Picture 146" descr="10957">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6644640" y="10618626"/>
          <a:ext cx="1152212" cy="1045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263305</xdr:colOff>
      <xdr:row>18</xdr:row>
      <xdr:rowOff>132079</xdr:rowOff>
    </xdr:from>
    <xdr:to>
      <xdr:col>5</xdr:col>
      <xdr:colOff>1209041</xdr:colOff>
      <xdr:row>18</xdr:row>
      <xdr:rowOff>1240734</xdr:rowOff>
    </xdr:to>
    <xdr:pic>
      <xdr:nvPicPr>
        <xdr:cNvPr id="149" name="Picture 148" descr="10 PLY1-12ply1">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6745385" y="15707359"/>
          <a:ext cx="945736" cy="1108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264784</xdr:colOff>
      <xdr:row>20</xdr:row>
      <xdr:rowOff>50800</xdr:rowOff>
    </xdr:from>
    <xdr:to>
      <xdr:col>5</xdr:col>
      <xdr:colOff>1187643</xdr:colOff>
      <xdr:row>20</xdr:row>
      <xdr:rowOff>1219200</xdr:rowOff>
    </xdr:to>
    <xdr:pic>
      <xdr:nvPicPr>
        <xdr:cNvPr id="150" name="Picture 149" descr="10PLY2--12PLY2">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6746864" y="18166080"/>
          <a:ext cx="922859" cy="11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386080</xdr:colOff>
      <xdr:row>23</xdr:row>
      <xdr:rowOff>27184</xdr:rowOff>
    </xdr:from>
    <xdr:to>
      <xdr:col>5</xdr:col>
      <xdr:colOff>1173480</xdr:colOff>
      <xdr:row>23</xdr:row>
      <xdr:rowOff>1212849</xdr:rowOff>
    </xdr:to>
    <xdr:pic>
      <xdr:nvPicPr>
        <xdr:cNvPr id="155" name="Picture 154" descr="10638 12638">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6868160" y="30842464"/>
          <a:ext cx="787400" cy="118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370832</xdr:colOff>
      <xdr:row>25</xdr:row>
      <xdr:rowOff>81279</xdr:rowOff>
    </xdr:from>
    <xdr:to>
      <xdr:col>5</xdr:col>
      <xdr:colOff>1320799</xdr:colOff>
      <xdr:row>25</xdr:row>
      <xdr:rowOff>1254800</xdr:rowOff>
    </xdr:to>
    <xdr:pic>
      <xdr:nvPicPr>
        <xdr:cNvPr id="157" name="Picture 156" descr="10635 12635">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6852912" y="35976559"/>
          <a:ext cx="949967" cy="117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287020</xdr:colOff>
      <xdr:row>28</xdr:row>
      <xdr:rowOff>127000</xdr:rowOff>
    </xdr:from>
    <xdr:to>
      <xdr:col>5</xdr:col>
      <xdr:colOff>1314491</xdr:colOff>
      <xdr:row>28</xdr:row>
      <xdr:rowOff>1188720</xdr:rowOff>
    </xdr:to>
    <xdr:pic>
      <xdr:nvPicPr>
        <xdr:cNvPr id="158" name="Picture 157" descr="10634 12634">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6769100" y="38562280"/>
          <a:ext cx="1027471" cy="10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259080</xdr:colOff>
      <xdr:row>31</xdr:row>
      <xdr:rowOff>106680</xdr:rowOff>
    </xdr:from>
    <xdr:to>
      <xdr:col>5</xdr:col>
      <xdr:colOff>1361440</xdr:colOff>
      <xdr:row>31</xdr:row>
      <xdr:rowOff>1213239</xdr:rowOff>
    </xdr:to>
    <xdr:pic>
      <xdr:nvPicPr>
        <xdr:cNvPr id="161" name="Picture 160" descr="2Drawer Stackable">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6741160" y="43621960"/>
          <a:ext cx="1102360" cy="1106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355600</xdr:colOff>
      <xdr:row>34</xdr:row>
      <xdr:rowOff>92306</xdr:rowOff>
    </xdr:from>
    <xdr:to>
      <xdr:col>5</xdr:col>
      <xdr:colOff>1236980</xdr:colOff>
      <xdr:row>34</xdr:row>
      <xdr:rowOff>1139190</xdr:rowOff>
    </xdr:to>
    <xdr:pic>
      <xdr:nvPicPr>
        <xdr:cNvPr id="162" name="Picture 161" descr="10307 - 12307">
          <a:extLst>
            <a:ext uri="{FF2B5EF4-FFF2-40B4-BE49-F238E27FC236}">
              <a16:creationId xmlns:a16="http://schemas.microsoft.com/office/drawing/2014/main" id="{00000000-0008-0000-0000-0000A2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6837680" y="46147586"/>
          <a:ext cx="881380" cy="10468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355600</xdr:colOff>
      <xdr:row>37</xdr:row>
      <xdr:rowOff>54720</xdr:rowOff>
    </xdr:from>
    <xdr:to>
      <xdr:col>5</xdr:col>
      <xdr:colOff>1285875</xdr:colOff>
      <xdr:row>37</xdr:row>
      <xdr:rowOff>1247140</xdr:rowOff>
    </xdr:to>
    <xdr:pic>
      <xdr:nvPicPr>
        <xdr:cNvPr id="165" name="Picture 164" descr="12373">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6837680" y="53730000"/>
          <a:ext cx="930275" cy="119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45</xdr:row>
      <xdr:rowOff>166832</xdr:rowOff>
    </xdr:from>
    <xdr:to>
      <xdr:col>5</xdr:col>
      <xdr:colOff>1390015</xdr:colOff>
      <xdr:row>45</xdr:row>
      <xdr:rowOff>1124041</xdr:rowOff>
    </xdr:to>
    <xdr:pic>
      <xdr:nvPicPr>
        <xdr:cNvPr id="170" name="Picture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634480" y="71977712"/>
          <a:ext cx="1247140" cy="957209"/>
        </a:xfrm>
        <a:prstGeom prst="rect">
          <a:avLst/>
        </a:prstGeom>
      </xdr:spPr>
    </xdr:pic>
    <xdr:clientData/>
  </xdr:twoCellAnchor>
  <xdr:twoCellAnchor editAs="oneCell">
    <xdr:from>
      <xdr:col>5</xdr:col>
      <xdr:colOff>10160</xdr:colOff>
      <xdr:row>47</xdr:row>
      <xdr:rowOff>134620</xdr:rowOff>
    </xdr:from>
    <xdr:to>
      <xdr:col>5</xdr:col>
      <xdr:colOff>1366520</xdr:colOff>
      <xdr:row>47</xdr:row>
      <xdr:rowOff>1121656</xdr:rowOff>
    </xdr:to>
    <xdr:pic>
      <xdr:nvPicPr>
        <xdr:cNvPr id="172" name="Picture 171" descr="12515 - 10515">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5029200" y="70137020"/>
          <a:ext cx="1356360" cy="987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142240</xdr:colOff>
      <xdr:row>49</xdr:row>
      <xdr:rowOff>116664</xdr:rowOff>
    </xdr:from>
    <xdr:to>
      <xdr:col>5</xdr:col>
      <xdr:colOff>1386840</xdr:colOff>
      <xdr:row>49</xdr:row>
      <xdr:rowOff>1164589</xdr:rowOff>
    </xdr:to>
    <xdr:pic>
      <xdr:nvPicPr>
        <xdr:cNvPr id="173" name="Picture 172" descr="10540 12540">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6624320" y="77007544"/>
          <a:ext cx="1244600" cy="104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264160</xdr:colOff>
      <xdr:row>51</xdr:row>
      <xdr:rowOff>72810</xdr:rowOff>
    </xdr:from>
    <xdr:to>
      <xdr:col>5</xdr:col>
      <xdr:colOff>1320800</xdr:colOff>
      <xdr:row>51</xdr:row>
      <xdr:rowOff>1231321</xdr:rowOff>
    </xdr:to>
    <xdr:pic>
      <xdr:nvPicPr>
        <xdr:cNvPr id="176" name="Picture 175" descr="10530 - 12530">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6746240" y="82043690"/>
          <a:ext cx="1056640" cy="1158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284480</xdr:colOff>
      <xdr:row>53</xdr:row>
      <xdr:rowOff>81348</xdr:rowOff>
    </xdr:from>
    <xdr:to>
      <xdr:col>5</xdr:col>
      <xdr:colOff>1380489</xdr:colOff>
      <xdr:row>53</xdr:row>
      <xdr:rowOff>1214755</xdr:rowOff>
    </xdr:to>
    <xdr:pic>
      <xdr:nvPicPr>
        <xdr:cNvPr id="177" name="Picture 176" descr="12531- 10531">
          <a:extLst>
            <a:ext uri="{FF2B5EF4-FFF2-40B4-BE49-F238E27FC236}">
              <a16:creationId xmlns:a16="http://schemas.microsoft.com/office/drawing/2014/main" id="{00000000-0008-0000-0000-0000B1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6766560" y="84592228"/>
          <a:ext cx="1096009" cy="1133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313952</xdr:colOff>
      <xdr:row>56</xdr:row>
      <xdr:rowOff>91440</xdr:rowOff>
    </xdr:from>
    <xdr:to>
      <xdr:col>5</xdr:col>
      <xdr:colOff>1314269</xdr:colOff>
      <xdr:row>56</xdr:row>
      <xdr:rowOff>1225771</xdr:rowOff>
    </xdr:to>
    <xdr:pic>
      <xdr:nvPicPr>
        <xdr:cNvPr id="178" name="Pictur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6796032" y="87142320"/>
          <a:ext cx="1000317" cy="1134331"/>
        </a:xfrm>
        <a:prstGeom prst="rect">
          <a:avLst/>
        </a:prstGeom>
      </xdr:spPr>
    </xdr:pic>
    <xdr:clientData/>
  </xdr:twoCellAnchor>
  <xdr:twoCellAnchor editAs="oneCell">
    <xdr:from>
      <xdr:col>5</xdr:col>
      <xdr:colOff>139700</xdr:colOff>
      <xdr:row>69</xdr:row>
      <xdr:rowOff>38100</xdr:rowOff>
    </xdr:from>
    <xdr:to>
      <xdr:col>5</xdr:col>
      <xdr:colOff>1392555</xdr:colOff>
      <xdr:row>70</xdr:row>
      <xdr:rowOff>644643</xdr:rowOff>
    </xdr:to>
    <xdr:pic>
      <xdr:nvPicPr>
        <xdr:cNvPr id="182" name="Picture 181" descr="Spring Twin">
          <a:extLst>
            <a:ext uri="{FF2B5EF4-FFF2-40B4-BE49-F238E27FC236}">
              <a16:creationId xmlns:a16="http://schemas.microsoft.com/office/drawing/2014/main" id="{00000000-0008-0000-0000-0000B6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6705600" y="92900500"/>
          <a:ext cx="1271905" cy="1305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73</xdr:row>
      <xdr:rowOff>54134</xdr:rowOff>
    </xdr:from>
    <xdr:to>
      <xdr:col>5</xdr:col>
      <xdr:colOff>1391122</xdr:colOff>
      <xdr:row>74</xdr:row>
      <xdr:rowOff>660401</xdr:rowOff>
    </xdr:to>
    <xdr:pic>
      <xdr:nvPicPr>
        <xdr:cNvPr id="183" name="Picture 182" descr="Spring Twin">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6680200" y="94808834"/>
          <a:ext cx="1276822" cy="1304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77</xdr:row>
      <xdr:rowOff>15240</xdr:rowOff>
    </xdr:from>
    <xdr:to>
      <xdr:col>5</xdr:col>
      <xdr:colOff>1361440</xdr:colOff>
      <xdr:row>78</xdr:row>
      <xdr:rowOff>621507</xdr:rowOff>
    </xdr:to>
    <xdr:pic>
      <xdr:nvPicPr>
        <xdr:cNvPr id="184" name="Picture 183" descr="Spring Twin">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57140" y="93599000"/>
          <a:ext cx="1323340" cy="1307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117230</xdr:colOff>
      <xdr:row>89</xdr:row>
      <xdr:rowOff>53655</xdr:rowOff>
    </xdr:from>
    <xdr:to>
      <xdr:col>5</xdr:col>
      <xdr:colOff>1361195</xdr:colOff>
      <xdr:row>90</xdr:row>
      <xdr:rowOff>626345</xdr:rowOff>
    </xdr:to>
    <xdr:pic>
      <xdr:nvPicPr>
        <xdr:cNvPr id="185" name="Picture 184" descr="Spring Twin">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6814038" y="99392078"/>
          <a:ext cx="1243965" cy="1268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25401</xdr:colOff>
      <xdr:row>100</xdr:row>
      <xdr:rowOff>144780</xdr:rowOff>
    </xdr:from>
    <xdr:to>
      <xdr:col>5</xdr:col>
      <xdr:colOff>1392555</xdr:colOff>
      <xdr:row>104</xdr:row>
      <xdr:rowOff>253037</xdr:rowOff>
    </xdr:to>
    <xdr:pic>
      <xdr:nvPicPr>
        <xdr:cNvPr id="187" name="Picture 186" descr="Spring Loft">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044441" y="106387900"/>
          <a:ext cx="1376679" cy="140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25401</xdr:colOff>
      <xdr:row>107</xdr:row>
      <xdr:rowOff>124460</xdr:rowOff>
    </xdr:from>
    <xdr:to>
      <xdr:col>5</xdr:col>
      <xdr:colOff>1392555</xdr:colOff>
      <xdr:row>111</xdr:row>
      <xdr:rowOff>232717</xdr:rowOff>
    </xdr:to>
    <xdr:pic>
      <xdr:nvPicPr>
        <xdr:cNvPr id="188" name="Picture 187" descr="Spring Loft">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044441" y="108358940"/>
          <a:ext cx="1376679" cy="1408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35561</xdr:colOff>
      <xdr:row>114</xdr:row>
      <xdr:rowOff>124460</xdr:rowOff>
    </xdr:from>
    <xdr:to>
      <xdr:col>5</xdr:col>
      <xdr:colOff>1393190</xdr:colOff>
      <xdr:row>118</xdr:row>
      <xdr:rowOff>232716</xdr:rowOff>
    </xdr:to>
    <xdr:pic>
      <xdr:nvPicPr>
        <xdr:cNvPr id="189" name="Picture 188" descr="Spring Loft">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054601" y="110350300"/>
          <a:ext cx="1376679" cy="140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15241</xdr:colOff>
      <xdr:row>121</xdr:row>
      <xdr:rowOff>104140</xdr:rowOff>
    </xdr:from>
    <xdr:to>
      <xdr:col>5</xdr:col>
      <xdr:colOff>1391920</xdr:colOff>
      <xdr:row>125</xdr:row>
      <xdr:rowOff>212396</xdr:rowOff>
    </xdr:to>
    <xdr:pic>
      <xdr:nvPicPr>
        <xdr:cNvPr id="191" name="Picture 190" descr="Spring Loft">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034281" y="112321340"/>
          <a:ext cx="1376679" cy="140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25400</xdr:colOff>
      <xdr:row>128</xdr:row>
      <xdr:rowOff>129540</xdr:rowOff>
    </xdr:from>
    <xdr:to>
      <xdr:col>5</xdr:col>
      <xdr:colOff>1393190</xdr:colOff>
      <xdr:row>132</xdr:row>
      <xdr:rowOff>237796</xdr:rowOff>
    </xdr:to>
    <xdr:pic>
      <xdr:nvPicPr>
        <xdr:cNvPr id="192" name="Picture 191" descr="Spring Loft">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5044440" y="114338100"/>
          <a:ext cx="1386840" cy="140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50800</xdr:colOff>
      <xdr:row>135</xdr:row>
      <xdr:rowOff>88900</xdr:rowOff>
    </xdr:from>
    <xdr:to>
      <xdr:col>5</xdr:col>
      <xdr:colOff>1390015</xdr:colOff>
      <xdr:row>139</xdr:row>
      <xdr:rowOff>197157</xdr:rowOff>
    </xdr:to>
    <xdr:pic>
      <xdr:nvPicPr>
        <xdr:cNvPr id="193" name="Picture 192" descr="Spring Loft">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6743700" y="118541800"/>
          <a:ext cx="1348740" cy="1378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50800</xdr:colOff>
      <xdr:row>142</xdr:row>
      <xdr:rowOff>88900</xdr:rowOff>
    </xdr:from>
    <xdr:to>
      <xdr:col>5</xdr:col>
      <xdr:colOff>1390015</xdr:colOff>
      <xdr:row>146</xdr:row>
      <xdr:rowOff>197158</xdr:rowOff>
    </xdr:to>
    <xdr:pic>
      <xdr:nvPicPr>
        <xdr:cNvPr id="194" name="Picture 193" descr="Spring Loft">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6743700" y="118541800"/>
          <a:ext cx="1348740" cy="1378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50800</xdr:colOff>
      <xdr:row>149</xdr:row>
      <xdr:rowOff>88900</xdr:rowOff>
    </xdr:from>
    <xdr:to>
      <xdr:col>5</xdr:col>
      <xdr:colOff>1390015</xdr:colOff>
      <xdr:row>153</xdr:row>
      <xdr:rowOff>197158</xdr:rowOff>
    </xdr:to>
    <xdr:pic>
      <xdr:nvPicPr>
        <xdr:cNvPr id="195" name="Picture 194" descr="Spring Loft">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6743700" y="120459500"/>
          <a:ext cx="1348740" cy="1378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50800</xdr:colOff>
      <xdr:row>156</xdr:row>
      <xdr:rowOff>88900</xdr:rowOff>
    </xdr:from>
    <xdr:to>
      <xdr:col>5</xdr:col>
      <xdr:colOff>1390015</xdr:colOff>
      <xdr:row>160</xdr:row>
      <xdr:rowOff>197158</xdr:rowOff>
    </xdr:to>
    <xdr:pic>
      <xdr:nvPicPr>
        <xdr:cNvPr id="196" name="Picture 195" descr="Spring Loft">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6743700" y="122377200"/>
          <a:ext cx="1348740" cy="1378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50800</xdr:colOff>
      <xdr:row>163</xdr:row>
      <xdr:rowOff>88900</xdr:rowOff>
    </xdr:from>
    <xdr:to>
      <xdr:col>5</xdr:col>
      <xdr:colOff>1390015</xdr:colOff>
      <xdr:row>167</xdr:row>
      <xdr:rowOff>197157</xdr:rowOff>
    </xdr:to>
    <xdr:pic>
      <xdr:nvPicPr>
        <xdr:cNvPr id="197" name="Picture 196" descr="Spring Loft">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6743700" y="124294900"/>
          <a:ext cx="1348740" cy="1378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50800</xdr:colOff>
      <xdr:row>170</xdr:row>
      <xdr:rowOff>88900</xdr:rowOff>
    </xdr:from>
    <xdr:to>
      <xdr:col>5</xdr:col>
      <xdr:colOff>1390015</xdr:colOff>
      <xdr:row>174</xdr:row>
      <xdr:rowOff>197157</xdr:rowOff>
    </xdr:to>
    <xdr:pic>
      <xdr:nvPicPr>
        <xdr:cNvPr id="198" name="Picture 197" descr="Spring Loft">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6743700" y="126212600"/>
          <a:ext cx="1348740" cy="1378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25400</xdr:colOff>
      <xdr:row>183</xdr:row>
      <xdr:rowOff>56471</xdr:rowOff>
    </xdr:from>
    <xdr:to>
      <xdr:col>5</xdr:col>
      <xdr:colOff>1390650</xdr:colOff>
      <xdr:row>186</xdr:row>
      <xdr:rowOff>317850</xdr:rowOff>
    </xdr:to>
    <xdr:pic>
      <xdr:nvPicPr>
        <xdr:cNvPr id="202" name="Picture 201" descr="Spring Bunk">
          <a:extLst>
            <a:ext uri="{FF2B5EF4-FFF2-40B4-BE49-F238E27FC236}">
              <a16:creationId xmlns:a16="http://schemas.microsoft.com/office/drawing/2014/main" id="{00000000-0008-0000-0000-0000CA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044440" y="145313991"/>
          <a:ext cx="1384300" cy="141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25400</xdr:colOff>
      <xdr:row>189</xdr:row>
      <xdr:rowOff>56471</xdr:rowOff>
    </xdr:from>
    <xdr:to>
      <xdr:col>5</xdr:col>
      <xdr:colOff>1390650</xdr:colOff>
      <xdr:row>192</xdr:row>
      <xdr:rowOff>317850</xdr:rowOff>
    </xdr:to>
    <xdr:pic>
      <xdr:nvPicPr>
        <xdr:cNvPr id="203" name="Picture 202" descr="Spring Bunk">
          <a:extLst>
            <a:ext uri="{FF2B5EF4-FFF2-40B4-BE49-F238E27FC236}">
              <a16:creationId xmlns:a16="http://schemas.microsoft.com/office/drawing/2014/main" id="{00000000-0008-0000-0000-0000CB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044440" y="147224071"/>
          <a:ext cx="1384300" cy="141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25400</xdr:colOff>
      <xdr:row>195</xdr:row>
      <xdr:rowOff>56471</xdr:rowOff>
    </xdr:from>
    <xdr:to>
      <xdr:col>5</xdr:col>
      <xdr:colOff>1390650</xdr:colOff>
      <xdr:row>198</xdr:row>
      <xdr:rowOff>317850</xdr:rowOff>
    </xdr:to>
    <xdr:pic>
      <xdr:nvPicPr>
        <xdr:cNvPr id="204" name="Picture 203" descr="Spring Bunk">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044440" y="149134151"/>
          <a:ext cx="1384300" cy="141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35560</xdr:colOff>
      <xdr:row>201</xdr:row>
      <xdr:rowOff>66631</xdr:rowOff>
    </xdr:from>
    <xdr:to>
      <xdr:col>5</xdr:col>
      <xdr:colOff>1391285</xdr:colOff>
      <xdr:row>204</xdr:row>
      <xdr:rowOff>328010</xdr:rowOff>
    </xdr:to>
    <xdr:pic>
      <xdr:nvPicPr>
        <xdr:cNvPr id="205" name="Picture 204" descr="Spring Bunk">
          <a:extLst>
            <a:ext uri="{FF2B5EF4-FFF2-40B4-BE49-F238E27FC236}">
              <a16:creationId xmlns:a16="http://schemas.microsoft.com/office/drawing/2014/main" id="{00000000-0008-0000-0000-0000C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054600" y="151054391"/>
          <a:ext cx="1384300" cy="141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25400</xdr:colOff>
      <xdr:row>207</xdr:row>
      <xdr:rowOff>76791</xdr:rowOff>
    </xdr:from>
    <xdr:to>
      <xdr:col>5</xdr:col>
      <xdr:colOff>1390650</xdr:colOff>
      <xdr:row>210</xdr:row>
      <xdr:rowOff>338170</xdr:rowOff>
    </xdr:to>
    <xdr:pic>
      <xdr:nvPicPr>
        <xdr:cNvPr id="206" name="Picture 205" descr="Spring Bunk">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044440" y="152974631"/>
          <a:ext cx="1384300" cy="141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35560</xdr:colOff>
      <xdr:row>213</xdr:row>
      <xdr:rowOff>56471</xdr:rowOff>
    </xdr:from>
    <xdr:to>
      <xdr:col>5</xdr:col>
      <xdr:colOff>1391285</xdr:colOff>
      <xdr:row>216</xdr:row>
      <xdr:rowOff>317850</xdr:rowOff>
    </xdr:to>
    <xdr:pic>
      <xdr:nvPicPr>
        <xdr:cNvPr id="207" name="Picture 206" descr="Spring Bunk">
          <a:extLst>
            <a:ext uri="{FF2B5EF4-FFF2-40B4-BE49-F238E27FC236}">
              <a16:creationId xmlns:a16="http://schemas.microsoft.com/office/drawing/2014/main" id="{00000000-0008-0000-0000-0000CF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054600" y="154864391"/>
          <a:ext cx="1384300" cy="141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5080</xdr:colOff>
      <xdr:row>219</xdr:row>
      <xdr:rowOff>66631</xdr:rowOff>
    </xdr:from>
    <xdr:to>
      <xdr:col>5</xdr:col>
      <xdr:colOff>1389380</xdr:colOff>
      <xdr:row>222</xdr:row>
      <xdr:rowOff>328010</xdr:rowOff>
    </xdr:to>
    <xdr:pic>
      <xdr:nvPicPr>
        <xdr:cNvPr id="208" name="Picture 207" descr="Spring Bunk">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024120" y="156784631"/>
          <a:ext cx="1384300" cy="141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225</xdr:row>
      <xdr:rowOff>66631</xdr:rowOff>
    </xdr:from>
    <xdr:to>
      <xdr:col>5</xdr:col>
      <xdr:colOff>1390015</xdr:colOff>
      <xdr:row>228</xdr:row>
      <xdr:rowOff>328010</xdr:rowOff>
    </xdr:to>
    <xdr:pic>
      <xdr:nvPicPr>
        <xdr:cNvPr id="209" name="Picture 208" descr="Spring Bunk">
          <a:extLst>
            <a:ext uri="{FF2B5EF4-FFF2-40B4-BE49-F238E27FC236}">
              <a16:creationId xmlns:a16="http://schemas.microsoft.com/office/drawing/2014/main" id="{00000000-0008-0000-0000-0000D1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034280" y="158694711"/>
          <a:ext cx="1384300" cy="141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25400</xdr:colOff>
      <xdr:row>231</xdr:row>
      <xdr:rowOff>56471</xdr:rowOff>
    </xdr:from>
    <xdr:to>
      <xdr:col>5</xdr:col>
      <xdr:colOff>1390650</xdr:colOff>
      <xdr:row>234</xdr:row>
      <xdr:rowOff>317850</xdr:rowOff>
    </xdr:to>
    <xdr:pic>
      <xdr:nvPicPr>
        <xdr:cNvPr id="210" name="Picture 209" descr="Spring Bunk">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044440" y="160594631"/>
          <a:ext cx="1384300" cy="141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25400</xdr:colOff>
      <xdr:row>237</xdr:row>
      <xdr:rowOff>66631</xdr:rowOff>
    </xdr:from>
    <xdr:to>
      <xdr:col>5</xdr:col>
      <xdr:colOff>1390650</xdr:colOff>
      <xdr:row>240</xdr:row>
      <xdr:rowOff>328010</xdr:rowOff>
    </xdr:to>
    <xdr:pic>
      <xdr:nvPicPr>
        <xdr:cNvPr id="211" name="Picture 210" descr="Spring Bunk">
          <a:extLst>
            <a:ext uri="{FF2B5EF4-FFF2-40B4-BE49-F238E27FC236}">
              <a16:creationId xmlns:a16="http://schemas.microsoft.com/office/drawing/2014/main" id="{00000000-0008-0000-0000-0000D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044440" y="162514871"/>
          <a:ext cx="1384300" cy="141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243</xdr:row>
      <xdr:rowOff>36151</xdr:rowOff>
    </xdr:from>
    <xdr:to>
      <xdr:col>5</xdr:col>
      <xdr:colOff>1390015</xdr:colOff>
      <xdr:row>246</xdr:row>
      <xdr:rowOff>297530</xdr:rowOff>
    </xdr:to>
    <xdr:pic>
      <xdr:nvPicPr>
        <xdr:cNvPr id="212" name="Picture 211" descr="Spring Bunk">
          <a:extLst>
            <a:ext uri="{FF2B5EF4-FFF2-40B4-BE49-F238E27FC236}">
              <a16:creationId xmlns:a16="http://schemas.microsoft.com/office/drawing/2014/main" id="{00000000-0008-0000-0000-0000D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034280" y="164394471"/>
          <a:ext cx="1384300" cy="141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99060</xdr:colOff>
      <xdr:row>255</xdr:row>
      <xdr:rowOff>76200</xdr:rowOff>
    </xdr:from>
    <xdr:to>
      <xdr:col>5</xdr:col>
      <xdr:colOff>1361440</xdr:colOff>
      <xdr:row>255</xdr:row>
      <xdr:rowOff>1085850</xdr:rowOff>
    </xdr:to>
    <xdr:pic>
      <xdr:nvPicPr>
        <xdr:cNvPr id="214" name="Picture 213" descr="BP124 BP124">
          <a:extLst>
            <a:ext uri="{FF2B5EF4-FFF2-40B4-BE49-F238E27FC236}">
              <a16:creationId xmlns:a16="http://schemas.microsoft.com/office/drawing/2014/main" id="{00000000-0008-0000-0000-0000D6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6982460" y="179057300"/>
          <a:ext cx="126238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99060</xdr:colOff>
      <xdr:row>256</xdr:row>
      <xdr:rowOff>76200</xdr:rowOff>
    </xdr:from>
    <xdr:to>
      <xdr:col>5</xdr:col>
      <xdr:colOff>1361440</xdr:colOff>
      <xdr:row>256</xdr:row>
      <xdr:rowOff>1085850</xdr:rowOff>
    </xdr:to>
    <xdr:pic>
      <xdr:nvPicPr>
        <xdr:cNvPr id="215" name="Picture 214" descr="BP124 BP124">
          <a:extLst>
            <a:ext uri="{FF2B5EF4-FFF2-40B4-BE49-F238E27FC236}">
              <a16:creationId xmlns:a16="http://schemas.microsoft.com/office/drawing/2014/main" id="{00000000-0008-0000-0000-0000D7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6982460" y="179057300"/>
          <a:ext cx="126238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99060</xdr:colOff>
      <xdr:row>257</xdr:row>
      <xdr:rowOff>76200</xdr:rowOff>
    </xdr:from>
    <xdr:to>
      <xdr:col>5</xdr:col>
      <xdr:colOff>1361440</xdr:colOff>
      <xdr:row>257</xdr:row>
      <xdr:rowOff>1085850</xdr:rowOff>
    </xdr:to>
    <xdr:pic>
      <xdr:nvPicPr>
        <xdr:cNvPr id="216" name="Picture 215" descr="BP124 BP124">
          <a:extLst>
            <a:ext uri="{FF2B5EF4-FFF2-40B4-BE49-F238E27FC236}">
              <a16:creationId xmlns:a16="http://schemas.microsoft.com/office/drawing/2014/main" id="{00000000-0008-0000-0000-0000D8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6982460" y="179057300"/>
          <a:ext cx="126238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99060</xdr:colOff>
      <xdr:row>258</xdr:row>
      <xdr:rowOff>76200</xdr:rowOff>
    </xdr:from>
    <xdr:to>
      <xdr:col>5</xdr:col>
      <xdr:colOff>1361440</xdr:colOff>
      <xdr:row>258</xdr:row>
      <xdr:rowOff>1085850</xdr:rowOff>
    </xdr:to>
    <xdr:pic>
      <xdr:nvPicPr>
        <xdr:cNvPr id="217" name="Picture 216" descr="BP124 BP124">
          <a:extLst>
            <a:ext uri="{FF2B5EF4-FFF2-40B4-BE49-F238E27FC236}">
              <a16:creationId xmlns:a16="http://schemas.microsoft.com/office/drawing/2014/main" id="{00000000-0008-0000-0000-0000D9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6982460" y="179057300"/>
          <a:ext cx="126238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99060</xdr:colOff>
      <xdr:row>259</xdr:row>
      <xdr:rowOff>76200</xdr:rowOff>
    </xdr:from>
    <xdr:to>
      <xdr:col>5</xdr:col>
      <xdr:colOff>1361440</xdr:colOff>
      <xdr:row>259</xdr:row>
      <xdr:rowOff>1085850</xdr:rowOff>
    </xdr:to>
    <xdr:pic>
      <xdr:nvPicPr>
        <xdr:cNvPr id="218" name="Picture 217" descr="BP124 BP124">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6982460" y="179057300"/>
          <a:ext cx="126238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99060</xdr:colOff>
      <xdr:row>260</xdr:row>
      <xdr:rowOff>76200</xdr:rowOff>
    </xdr:from>
    <xdr:to>
      <xdr:col>5</xdr:col>
      <xdr:colOff>1361440</xdr:colOff>
      <xdr:row>260</xdr:row>
      <xdr:rowOff>1085850</xdr:rowOff>
    </xdr:to>
    <xdr:pic>
      <xdr:nvPicPr>
        <xdr:cNvPr id="219" name="Picture 218" descr="BP124 BP124">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6982460" y="179057300"/>
          <a:ext cx="126238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99060</xdr:colOff>
      <xdr:row>261</xdr:row>
      <xdr:rowOff>76200</xdr:rowOff>
    </xdr:from>
    <xdr:to>
      <xdr:col>5</xdr:col>
      <xdr:colOff>1361440</xdr:colOff>
      <xdr:row>261</xdr:row>
      <xdr:rowOff>1085850</xdr:rowOff>
    </xdr:to>
    <xdr:pic>
      <xdr:nvPicPr>
        <xdr:cNvPr id="220" name="Picture 219" descr="BP124 BP124">
          <a:extLst>
            <a:ext uri="{FF2B5EF4-FFF2-40B4-BE49-F238E27FC236}">
              <a16:creationId xmlns:a16="http://schemas.microsoft.com/office/drawing/2014/main" id="{00000000-0008-0000-0000-0000DC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6982460" y="179057300"/>
          <a:ext cx="126238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50800</xdr:colOff>
      <xdr:row>253</xdr:row>
      <xdr:rowOff>83820</xdr:rowOff>
    </xdr:from>
    <xdr:to>
      <xdr:col>5</xdr:col>
      <xdr:colOff>1393825</xdr:colOff>
      <xdr:row>253</xdr:row>
      <xdr:rowOff>931545</xdr:rowOff>
    </xdr:to>
    <xdr:pic>
      <xdr:nvPicPr>
        <xdr:cNvPr id="221" name="Picture 220" descr="10305 12305">
          <a:extLst>
            <a:ext uri="{FF2B5EF4-FFF2-40B4-BE49-F238E27FC236}">
              <a16:creationId xmlns:a16="http://schemas.microsoft.com/office/drawing/2014/main" id="{00000000-0008-0000-0000-0000DD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69840" y="175811180"/>
          <a:ext cx="13430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419100</xdr:colOff>
      <xdr:row>42</xdr:row>
      <xdr:rowOff>63500</xdr:rowOff>
    </xdr:from>
    <xdr:to>
      <xdr:col>5</xdr:col>
      <xdr:colOff>1143000</xdr:colOff>
      <xdr:row>42</xdr:row>
      <xdr:rowOff>1478280</xdr:rowOff>
    </xdr:to>
    <xdr:pic>
      <xdr:nvPicPr>
        <xdr:cNvPr id="129" name="Picture 128" descr="10796 - 12796">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7112000" y="58407300"/>
          <a:ext cx="723900" cy="141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368300</xdr:colOff>
      <xdr:row>43</xdr:row>
      <xdr:rowOff>12700</xdr:rowOff>
    </xdr:from>
    <xdr:to>
      <xdr:col>5</xdr:col>
      <xdr:colOff>1092200</xdr:colOff>
      <xdr:row>43</xdr:row>
      <xdr:rowOff>1427480</xdr:rowOff>
    </xdr:to>
    <xdr:pic>
      <xdr:nvPicPr>
        <xdr:cNvPr id="133" name="Picture 132" descr="10796 - 12796">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7061200" y="59905900"/>
          <a:ext cx="723900" cy="141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203200</xdr:colOff>
      <xdr:row>36</xdr:row>
      <xdr:rowOff>12700</xdr:rowOff>
    </xdr:from>
    <xdr:to>
      <xdr:col>5</xdr:col>
      <xdr:colOff>1133475</xdr:colOff>
      <xdr:row>36</xdr:row>
      <xdr:rowOff>1205120</xdr:rowOff>
    </xdr:to>
    <xdr:pic>
      <xdr:nvPicPr>
        <xdr:cNvPr id="120" name="Picture 119" descr="12373">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6896100" y="45897800"/>
          <a:ext cx="930275" cy="119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215901</xdr:colOff>
      <xdr:row>57</xdr:row>
      <xdr:rowOff>145110</xdr:rowOff>
    </xdr:from>
    <xdr:to>
      <xdr:col>5</xdr:col>
      <xdr:colOff>1104901</xdr:colOff>
      <xdr:row>57</xdr:row>
      <xdr:rowOff>945505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6908801" y="79355010"/>
          <a:ext cx="889000" cy="800395"/>
        </a:xfrm>
        <a:prstGeom prst="rect">
          <a:avLst/>
        </a:prstGeom>
      </xdr:spPr>
    </xdr:pic>
    <xdr:clientData/>
  </xdr:twoCellAnchor>
  <xdr:twoCellAnchor editAs="oneCell">
    <xdr:from>
      <xdr:col>5</xdr:col>
      <xdr:colOff>279400</xdr:colOff>
      <xdr:row>39</xdr:row>
      <xdr:rowOff>177594</xdr:rowOff>
    </xdr:from>
    <xdr:to>
      <xdr:col>5</xdr:col>
      <xdr:colOff>1155700</xdr:colOff>
      <xdr:row>39</xdr:row>
      <xdr:rowOff>1181099</xdr:rowOff>
    </xdr:to>
    <xdr:pic>
      <xdr:nvPicPr>
        <xdr:cNvPr id="115" name="Picture 114">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33" cstate="email">
          <a:grayscl/>
          <a:extLst>
            <a:ext uri="{28A0092B-C50C-407E-A947-70E740481C1C}">
              <a14:useLocalDpi xmlns:a14="http://schemas.microsoft.com/office/drawing/2010/main"/>
            </a:ext>
          </a:extLst>
        </a:blip>
        <a:srcRect/>
        <a:stretch>
          <a:fillRect/>
        </a:stretch>
      </xdr:blipFill>
      <xdr:spPr bwMode="auto">
        <a:xfrm>
          <a:off x="6972300" y="42252694"/>
          <a:ext cx="876300" cy="1003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310662</xdr:colOff>
      <xdr:row>38</xdr:row>
      <xdr:rowOff>159727</xdr:rowOff>
    </xdr:from>
    <xdr:to>
      <xdr:col>5</xdr:col>
      <xdr:colOff>1186962</xdr:colOff>
      <xdr:row>38</xdr:row>
      <xdr:rowOff>1163232</xdr:rowOff>
    </xdr:to>
    <xdr:pic>
      <xdr:nvPicPr>
        <xdr:cNvPr id="116" name="Picture 115">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33" cstate="email">
          <a:grayscl/>
          <a:extLst>
            <a:ext uri="{28A0092B-C50C-407E-A947-70E740481C1C}">
              <a14:useLocalDpi xmlns:a14="http://schemas.microsoft.com/office/drawing/2010/main"/>
            </a:ext>
          </a:extLst>
        </a:blip>
        <a:srcRect/>
        <a:stretch>
          <a:fillRect/>
        </a:stretch>
      </xdr:blipFill>
      <xdr:spPr bwMode="auto">
        <a:xfrm>
          <a:off x="6553200" y="50393112"/>
          <a:ext cx="876300" cy="1003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254000</xdr:colOff>
      <xdr:row>55</xdr:row>
      <xdr:rowOff>31398</xdr:rowOff>
    </xdr:from>
    <xdr:to>
      <xdr:col>5</xdr:col>
      <xdr:colOff>1168400</xdr:colOff>
      <xdr:row>55</xdr:row>
      <xdr:rowOff>1184276</xdr:rowOff>
    </xdr:to>
    <xdr:pic>
      <xdr:nvPicPr>
        <xdr:cNvPr id="123" name="Picture 122">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6946900" y="77983998"/>
          <a:ext cx="914400" cy="115287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5</xdr:col>
      <xdr:colOff>177800</xdr:colOff>
      <xdr:row>58</xdr:row>
      <xdr:rowOff>148757</xdr:rowOff>
    </xdr:from>
    <xdr:to>
      <xdr:col>5</xdr:col>
      <xdr:colOff>1333500</xdr:colOff>
      <xdr:row>58</xdr:row>
      <xdr:rowOff>942974</xdr:rowOff>
    </xdr:to>
    <xdr:pic>
      <xdr:nvPicPr>
        <xdr:cNvPr id="136" name="Picture 135">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35" cstate="email">
          <a:grayscl/>
          <a:extLst>
            <a:ext uri="{28A0092B-C50C-407E-A947-70E740481C1C}">
              <a14:useLocalDpi xmlns:a14="http://schemas.microsoft.com/office/drawing/2010/main"/>
            </a:ext>
          </a:extLst>
        </a:blip>
        <a:srcRect/>
        <a:stretch>
          <a:fillRect/>
        </a:stretch>
      </xdr:blipFill>
      <xdr:spPr bwMode="auto">
        <a:xfrm>
          <a:off x="4387850" y="73186457"/>
          <a:ext cx="1155700" cy="794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152401</xdr:colOff>
      <xdr:row>59</xdr:row>
      <xdr:rowOff>22408</xdr:rowOff>
    </xdr:from>
    <xdr:to>
      <xdr:col>5</xdr:col>
      <xdr:colOff>1295401</xdr:colOff>
      <xdr:row>59</xdr:row>
      <xdr:rowOff>1162050</xdr:rowOff>
    </xdr:to>
    <xdr:pic>
      <xdr:nvPicPr>
        <xdr:cNvPr id="138" name="Picture 137">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6845301" y="75396908"/>
          <a:ext cx="1143000" cy="1139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370832</xdr:colOff>
      <xdr:row>26</xdr:row>
      <xdr:rowOff>81279</xdr:rowOff>
    </xdr:from>
    <xdr:ext cx="949967" cy="1173521"/>
    <xdr:pic>
      <xdr:nvPicPr>
        <xdr:cNvPr id="139" name="Picture 138" descr="10635 12635">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7063732" y="25646379"/>
          <a:ext cx="949967" cy="117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259080</xdr:colOff>
      <xdr:row>32</xdr:row>
      <xdr:rowOff>106680</xdr:rowOff>
    </xdr:from>
    <xdr:ext cx="1102360" cy="1106559"/>
    <xdr:pic>
      <xdr:nvPicPr>
        <xdr:cNvPr id="140" name="Picture 139" descr="2Drawer Stackable">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6951980" y="34561780"/>
          <a:ext cx="1102360" cy="1106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287020</xdr:colOff>
      <xdr:row>29</xdr:row>
      <xdr:rowOff>127000</xdr:rowOff>
    </xdr:from>
    <xdr:ext cx="1027471" cy="1061720"/>
    <xdr:pic>
      <xdr:nvPicPr>
        <xdr:cNvPr id="141" name="Picture 140" descr="10634 12634">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6979920" y="29502100"/>
          <a:ext cx="1027471" cy="10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265506</xdr:colOff>
      <xdr:row>11</xdr:row>
      <xdr:rowOff>121920</xdr:rowOff>
    </xdr:from>
    <xdr:ext cx="1037513" cy="1015365"/>
    <xdr:pic>
      <xdr:nvPicPr>
        <xdr:cNvPr id="148" name="Picture 147" descr="10956">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6958406" y="10447020"/>
          <a:ext cx="1037513" cy="1015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162560</xdr:colOff>
      <xdr:row>14</xdr:row>
      <xdr:rowOff>123346</xdr:rowOff>
    </xdr:from>
    <xdr:ext cx="1152212" cy="1045054"/>
    <xdr:pic>
      <xdr:nvPicPr>
        <xdr:cNvPr id="151" name="Picture 150" descr="10957">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6855460" y="15528446"/>
          <a:ext cx="1152212" cy="1045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502050</xdr:colOff>
      <xdr:row>251</xdr:row>
      <xdr:rowOff>81280</xdr:rowOff>
    </xdr:from>
    <xdr:ext cx="676509" cy="1126490"/>
    <xdr:pic>
      <xdr:nvPicPr>
        <xdr:cNvPr id="152" name="Picture 151" descr="10384 12384">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7194950" y="167391080"/>
          <a:ext cx="676509" cy="1126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381001</xdr:colOff>
      <xdr:row>15</xdr:row>
      <xdr:rowOff>78798</xdr:rowOff>
    </xdr:from>
    <xdr:to>
      <xdr:col>5</xdr:col>
      <xdr:colOff>1104900</xdr:colOff>
      <xdr:row>15</xdr:row>
      <xdr:rowOff>1168400</xdr:rowOff>
    </xdr:to>
    <xdr:pic>
      <xdr:nvPicPr>
        <xdr:cNvPr id="153" name="Picture 152">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37" cstate="email">
          <a:grayscl/>
          <a:extLst>
            <a:ext uri="{28A0092B-C50C-407E-A947-70E740481C1C}">
              <a14:useLocalDpi xmlns:a14="http://schemas.microsoft.com/office/drawing/2010/main"/>
            </a:ext>
          </a:extLst>
        </a:blip>
        <a:srcRect/>
        <a:stretch>
          <a:fillRect/>
        </a:stretch>
      </xdr:blipFill>
      <xdr:spPr bwMode="auto">
        <a:xfrm>
          <a:off x="4591051" y="18795423"/>
          <a:ext cx="723899" cy="1089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381001</xdr:colOff>
      <xdr:row>16</xdr:row>
      <xdr:rowOff>78798</xdr:rowOff>
    </xdr:from>
    <xdr:ext cx="723899" cy="1089602"/>
    <xdr:pic>
      <xdr:nvPicPr>
        <xdr:cNvPr id="154" name="Picture 153">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37" cstate="email">
          <a:grayscl/>
          <a:extLst>
            <a:ext uri="{28A0092B-C50C-407E-A947-70E740481C1C}">
              <a14:useLocalDpi xmlns:a14="http://schemas.microsoft.com/office/drawing/2010/main"/>
            </a:ext>
          </a:extLst>
        </a:blip>
        <a:srcRect/>
        <a:stretch>
          <a:fillRect/>
        </a:stretch>
      </xdr:blipFill>
      <xdr:spPr bwMode="auto">
        <a:xfrm>
          <a:off x="7073901" y="19293898"/>
          <a:ext cx="723899" cy="10896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264784</xdr:colOff>
      <xdr:row>21</xdr:row>
      <xdr:rowOff>50800</xdr:rowOff>
    </xdr:from>
    <xdr:ext cx="922859" cy="1168400"/>
    <xdr:pic>
      <xdr:nvPicPr>
        <xdr:cNvPr id="121" name="Picture 120" descr="10PLY2--12PLY2">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6957684" y="25615900"/>
          <a:ext cx="922859" cy="11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58420</xdr:colOff>
      <xdr:row>81</xdr:row>
      <xdr:rowOff>25400</xdr:rowOff>
    </xdr:from>
    <xdr:ext cx="1276822" cy="1302324"/>
    <xdr:pic>
      <xdr:nvPicPr>
        <xdr:cNvPr id="122" name="Picture 121" descr="Spring Twin">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77460" y="95377000"/>
          <a:ext cx="1276822" cy="1302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51290</xdr:colOff>
      <xdr:row>4</xdr:row>
      <xdr:rowOff>101050</xdr:rowOff>
    </xdr:from>
    <xdr:to>
      <xdr:col>5</xdr:col>
      <xdr:colOff>1401496</xdr:colOff>
      <xdr:row>4</xdr:row>
      <xdr:rowOff>1080722</xdr:rowOff>
    </xdr:to>
    <xdr:pic>
      <xdr:nvPicPr>
        <xdr:cNvPr id="130" name="Picture 129">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38" cstate="email">
          <a:duotone>
            <a:schemeClr val="accent4">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293828" y="3434800"/>
          <a:ext cx="1392116" cy="979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21981</xdr:colOff>
      <xdr:row>5</xdr:row>
      <xdr:rowOff>146539</xdr:rowOff>
    </xdr:from>
    <xdr:to>
      <xdr:col>5</xdr:col>
      <xdr:colOff>1395047</xdr:colOff>
      <xdr:row>5</xdr:row>
      <xdr:rowOff>1126211</xdr:rowOff>
    </xdr:to>
    <xdr:pic>
      <xdr:nvPicPr>
        <xdr:cNvPr id="137" name="Picture 136">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38" cstate="email">
          <a:duotone>
            <a:schemeClr val="accent4">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264519" y="4747847"/>
          <a:ext cx="1392116" cy="979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43961</xdr:colOff>
      <xdr:row>6</xdr:row>
      <xdr:rowOff>80596</xdr:rowOff>
    </xdr:from>
    <xdr:to>
      <xdr:col>5</xdr:col>
      <xdr:colOff>1394167</xdr:colOff>
      <xdr:row>6</xdr:row>
      <xdr:rowOff>1060268</xdr:rowOff>
    </xdr:to>
    <xdr:pic>
      <xdr:nvPicPr>
        <xdr:cNvPr id="156" name="Picture 155">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38" cstate="email">
          <a:duotone>
            <a:schemeClr val="accent4">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286499" y="5949461"/>
          <a:ext cx="1392116" cy="979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101600</xdr:colOff>
      <xdr:row>73</xdr:row>
      <xdr:rowOff>57150</xdr:rowOff>
    </xdr:from>
    <xdr:ext cx="1252855" cy="1301868"/>
    <xdr:pic>
      <xdr:nvPicPr>
        <xdr:cNvPr id="124" name="Picture 123" descr="Spring Twin">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978400" y="91773375"/>
          <a:ext cx="1252855" cy="1301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6</xdr:col>
      <xdr:colOff>438150</xdr:colOff>
      <xdr:row>11</xdr:row>
      <xdr:rowOff>190500</xdr:rowOff>
    </xdr:from>
    <xdr:to>
      <xdr:col>6</xdr:col>
      <xdr:colOff>1933575</xdr:colOff>
      <xdr:row>11</xdr:row>
      <xdr:rowOff>990600</xdr:rowOff>
    </xdr:to>
    <xdr:pic>
      <xdr:nvPicPr>
        <xdr:cNvPr id="131" name="Picture 8" descr="14005">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467600" y="1066800"/>
          <a:ext cx="14954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447675</xdr:colOff>
      <xdr:row>12</xdr:row>
      <xdr:rowOff>73716</xdr:rowOff>
    </xdr:from>
    <xdr:to>
      <xdr:col>6</xdr:col>
      <xdr:colOff>1638300</xdr:colOff>
      <xdr:row>12</xdr:row>
      <xdr:rowOff>1057276</xdr:rowOff>
    </xdr:to>
    <xdr:pic>
      <xdr:nvPicPr>
        <xdr:cNvPr id="132" name="Picture 117" descr="140LV10">
          <a:extLst>
            <a:ext uri="{FF2B5EF4-FFF2-40B4-BE49-F238E27FC236}">
              <a16:creationId xmlns:a16="http://schemas.microsoft.com/office/drawing/2014/main" id="{00000000-0008-0000-0900-00004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7477125" y="2816916"/>
          <a:ext cx="1190625" cy="98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571500</xdr:colOff>
      <xdr:row>13</xdr:row>
      <xdr:rowOff>114300</xdr:rowOff>
    </xdr:from>
    <xdr:to>
      <xdr:col>6</xdr:col>
      <xdr:colOff>1676400</xdr:colOff>
      <xdr:row>13</xdr:row>
      <xdr:rowOff>962025</xdr:rowOff>
    </xdr:to>
    <xdr:pic>
      <xdr:nvPicPr>
        <xdr:cNvPr id="133" name="Picture 7" descr="1401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7648575" y="3467100"/>
          <a:ext cx="11049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552450</xdr:colOff>
      <xdr:row>14</xdr:row>
      <xdr:rowOff>161925</xdr:rowOff>
    </xdr:from>
    <xdr:to>
      <xdr:col>6</xdr:col>
      <xdr:colOff>1924050</xdr:colOff>
      <xdr:row>14</xdr:row>
      <xdr:rowOff>1028700</xdr:rowOff>
    </xdr:to>
    <xdr:pic>
      <xdr:nvPicPr>
        <xdr:cNvPr id="134" name="Picture 122" descr="image">
          <a:extLst>
            <a:ext uri="{FF2B5EF4-FFF2-40B4-BE49-F238E27FC236}">
              <a16:creationId xmlns:a16="http://schemas.microsoft.com/office/drawing/2014/main" id="{00000000-0008-0000-0900-000049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629525" y="4657725"/>
          <a:ext cx="13716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581025</xdr:colOff>
      <xdr:row>15</xdr:row>
      <xdr:rowOff>180975</xdr:rowOff>
    </xdr:from>
    <xdr:to>
      <xdr:col>6</xdr:col>
      <xdr:colOff>1638300</xdr:colOff>
      <xdr:row>15</xdr:row>
      <xdr:rowOff>1047750</xdr:rowOff>
    </xdr:to>
    <xdr:pic>
      <xdr:nvPicPr>
        <xdr:cNvPr id="135" name="Picture 10" descr="240LV10">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7658100" y="5819775"/>
          <a:ext cx="10572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609600</xdr:colOff>
      <xdr:row>16</xdr:row>
      <xdr:rowOff>38100</xdr:rowOff>
    </xdr:from>
    <xdr:to>
      <xdr:col>6</xdr:col>
      <xdr:colOff>1590675</xdr:colOff>
      <xdr:row>16</xdr:row>
      <xdr:rowOff>923925</xdr:rowOff>
    </xdr:to>
    <xdr:pic>
      <xdr:nvPicPr>
        <xdr:cNvPr id="136" name="Picture 121" descr="image">
          <a:extLst>
            <a:ext uri="{FF2B5EF4-FFF2-40B4-BE49-F238E27FC236}">
              <a16:creationId xmlns:a16="http://schemas.microsoft.com/office/drawing/2014/main" id="{00000000-0008-0000-0900-000048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686675" y="6819900"/>
          <a:ext cx="9810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457200</xdr:colOff>
      <xdr:row>17</xdr:row>
      <xdr:rowOff>114300</xdr:rowOff>
    </xdr:from>
    <xdr:to>
      <xdr:col>6</xdr:col>
      <xdr:colOff>1876425</xdr:colOff>
      <xdr:row>17</xdr:row>
      <xdr:rowOff>1019175</xdr:rowOff>
    </xdr:to>
    <xdr:pic>
      <xdr:nvPicPr>
        <xdr:cNvPr id="137" name="Picture 88" descr="293lv05">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7" cstate="email">
          <a:lum bright="6000" contrast="6000"/>
          <a:extLst>
            <a:ext uri="{28A0092B-C50C-407E-A947-70E740481C1C}">
              <a14:useLocalDpi xmlns:a14="http://schemas.microsoft.com/office/drawing/2010/main"/>
            </a:ext>
          </a:extLst>
        </a:blip>
        <a:srcRect/>
        <a:stretch>
          <a:fillRect/>
        </a:stretch>
      </xdr:blipFill>
      <xdr:spPr bwMode="auto">
        <a:xfrm>
          <a:off x="7534275" y="8039100"/>
          <a:ext cx="14192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447675</xdr:colOff>
      <xdr:row>18</xdr:row>
      <xdr:rowOff>76200</xdr:rowOff>
    </xdr:from>
    <xdr:to>
      <xdr:col>6</xdr:col>
      <xdr:colOff>1787128</xdr:colOff>
      <xdr:row>18</xdr:row>
      <xdr:rowOff>1028700</xdr:rowOff>
    </xdr:to>
    <xdr:pic>
      <xdr:nvPicPr>
        <xdr:cNvPr id="138" name="Picture 137">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7524750" y="9144000"/>
          <a:ext cx="1339453" cy="952500"/>
        </a:xfrm>
        <a:prstGeom prst="rect">
          <a:avLst/>
        </a:prstGeom>
      </xdr:spPr>
    </xdr:pic>
    <xdr:clientData/>
  </xdr:twoCellAnchor>
  <xdr:twoCellAnchor editAs="oneCell">
    <xdr:from>
      <xdr:col>6</xdr:col>
      <xdr:colOff>590551</xdr:colOff>
      <xdr:row>19</xdr:row>
      <xdr:rowOff>47625</xdr:rowOff>
    </xdr:from>
    <xdr:to>
      <xdr:col>6</xdr:col>
      <xdr:colOff>1619251</xdr:colOff>
      <xdr:row>19</xdr:row>
      <xdr:rowOff>1122559</xdr:rowOff>
    </xdr:to>
    <xdr:pic>
      <xdr:nvPicPr>
        <xdr:cNvPr id="139" name="Picture 89" descr="293lv15">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9" cstate="email">
          <a:lum bright="12000" contrast="12000"/>
          <a:extLst>
            <a:ext uri="{28A0092B-C50C-407E-A947-70E740481C1C}">
              <a14:useLocalDpi xmlns:a14="http://schemas.microsoft.com/office/drawing/2010/main"/>
            </a:ext>
          </a:extLst>
        </a:blip>
        <a:srcRect/>
        <a:stretch>
          <a:fillRect/>
        </a:stretch>
      </xdr:blipFill>
      <xdr:spPr bwMode="auto">
        <a:xfrm>
          <a:off x="7667626" y="10258425"/>
          <a:ext cx="1028700" cy="1074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20</xdr:row>
      <xdr:rowOff>123825</xdr:rowOff>
    </xdr:from>
    <xdr:to>
      <xdr:col>6</xdr:col>
      <xdr:colOff>1108793</xdr:colOff>
      <xdr:row>20</xdr:row>
      <xdr:rowOff>981076</xdr:rowOff>
    </xdr:to>
    <xdr:pic>
      <xdr:nvPicPr>
        <xdr:cNvPr id="140" name="Picture 139" descr="Caterpillar ottoman  301">
          <a:extLst>
            <a:ext uri="{FF2B5EF4-FFF2-40B4-BE49-F238E27FC236}">
              <a16:creationId xmlns:a16="http://schemas.microsoft.com/office/drawing/2014/main" id="{00000000-0008-0000-0900-00008B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7181850" y="11477625"/>
          <a:ext cx="1004018" cy="85725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1104900</xdr:colOff>
      <xdr:row>20</xdr:row>
      <xdr:rowOff>123825</xdr:rowOff>
    </xdr:from>
    <xdr:to>
      <xdr:col>6</xdr:col>
      <xdr:colOff>2128449</xdr:colOff>
      <xdr:row>20</xdr:row>
      <xdr:rowOff>1042458</xdr:rowOff>
    </xdr:to>
    <xdr:pic>
      <xdr:nvPicPr>
        <xdr:cNvPr id="141" name="Picture 140">
          <a:extLst>
            <a:ext uri="{FF2B5EF4-FFF2-40B4-BE49-F238E27FC236}">
              <a16:creationId xmlns:a16="http://schemas.microsoft.com/office/drawing/2014/main" id="{00000000-0008-0000-0900-000093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8181975" y="11477625"/>
          <a:ext cx="1023549" cy="918633"/>
        </a:xfrm>
        <a:prstGeom prst="rect">
          <a:avLst/>
        </a:prstGeom>
      </xdr:spPr>
    </xdr:pic>
    <xdr:clientData/>
  </xdr:twoCellAnchor>
  <xdr:twoCellAnchor editAs="oneCell">
    <xdr:from>
      <xdr:col>6</xdr:col>
      <xdr:colOff>1066800</xdr:colOff>
      <xdr:row>21</xdr:row>
      <xdr:rowOff>180975</xdr:rowOff>
    </xdr:from>
    <xdr:to>
      <xdr:col>6</xdr:col>
      <xdr:colOff>2082801</xdr:colOff>
      <xdr:row>21</xdr:row>
      <xdr:rowOff>940858</xdr:rowOff>
    </xdr:to>
    <xdr:pic>
      <xdr:nvPicPr>
        <xdr:cNvPr id="142" name="Picture 141">
          <a:extLst>
            <a:ext uri="{FF2B5EF4-FFF2-40B4-BE49-F238E27FC236}">
              <a16:creationId xmlns:a16="http://schemas.microsoft.com/office/drawing/2014/main" id="{00000000-0008-0000-0900-00008F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8143875" y="12677775"/>
          <a:ext cx="1016001" cy="759883"/>
        </a:xfrm>
        <a:prstGeom prst="rect">
          <a:avLst/>
        </a:prstGeom>
      </xdr:spPr>
    </xdr:pic>
    <xdr:clientData/>
  </xdr:twoCellAnchor>
  <xdr:twoCellAnchor>
    <xdr:from>
      <xdr:col>6</xdr:col>
      <xdr:colOff>180975</xdr:colOff>
      <xdr:row>21</xdr:row>
      <xdr:rowOff>190500</xdr:rowOff>
    </xdr:from>
    <xdr:to>
      <xdr:col>6</xdr:col>
      <xdr:colOff>992638</xdr:colOff>
      <xdr:row>21</xdr:row>
      <xdr:rowOff>883514</xdr:rowOff>
    </xdr:to>
    <xdr:pic>
      <xdr:nvPicPr>
        <xdr:cNvPr id="143" name="Picture 142" descr="Caterpillar ottoman  301">
          <a:extLst>
            <a:ext uri="{FF2B5EF4-FFF2-40B4-BE49-F238E27FC236}">
              <a16:creationId xmlns:a16="http://schemas.microsoft.com/office/drawing/2014/main" id="{00000000-0008-0000-0900-00008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7258050" y="12687300"/>
          <a:ext cx="811663" cy="6930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6</xdr:col>
      <xdr:colOff>323850</xdr:colOff>
      <xdr:row>22</xdr:row>
      <xdr:rowOff>104775</xdr:rowOff>
    </xdr:from>
    <xdr:to>
      <xdr:col>6</xdr:col>
      <xdr:colOff>1731434</xdr:colOff>
      <xdr:row>22</xdr:row>
      <xdr:rowOff>1071187</xdr:rowOff>
    </xdr:to>
    <xdr:pic>
      <xdr:nvPicPr>
        <xdr:cNvPr id="144" name="Picture 143" descr="MID CENTURY MODERN SOFA Dovie">
          <a:extLst>
            <a:ext uri="{FF2B5EF4-FFF2-40B4-BE49-F238E27FC236}">
              <a16:creationId xmlns:a16="http://schemas.microsoft.com/office/drawing/2014/main" id="{00000000-0008-0000-0900-000090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7400925" y="13744575"/>
          <a:ext cx="1407584" cy="96641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6</xdr:col>
      <xdr:colOff>542925</xdr:colOff>
      <xdr:row>23</xdr:row>
      <xdr:rowOff>152400</xdr:rowOff>
    </xdr:from>
    <xdr:to>
      <xdr:col>6</xdr:col>
      <xdr:colOff>1657629</xdr:colOff>
      <xdr:row>23</xdr:row>
      <xdr:rowOff>917728</xdr:rowOff>
    </xdr:to>
    <xdr:pic>
      <xdr:nvPicPr>
        <xdr:cNvPr id="145" name="Picture 144" descr="MID CENTURY MODERN SOFA Dovie">
          <a:extLst>
            <a:ext uri="{FF2B5EF4-FFF2-40B4-BE49-F238E27FC236}">
              <a16:creationId xmlns:a16="http://schemas.microsoft.com/office/drawing/2014/main" id="{00000000-0008-0000-0900-000091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flipH="1">
          <a:off x="7620000" y="14935200"/>
          <a:ext cx="1114704" cy="76532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419100</xdr:colOff>
      <xdr:row>24</xdr:row>
      <xdr:rowOff>38100</xdr:rowOff>
    </xdr:from>
    <xdr:to>
      <xdr:col>6</xdr:col>
      <xdr:colOff>1528329</xdr:colOff>
      <xdr:row>24</xdr:row>
      <xdr:rowOff>1075268</xdr:rowOff>
    </xdr:to>
    <xdr:pic>
      <xdr:nvPicPr>
        <xdr:cNvPr id="146" name="Picture 145">
          <a:extLst>
            <a:ext uri="{FF2B5EF4-FFF2-40B4-BE49-F238E27FC236}">
              <a16:creationId xmlns:a16="http://schemas.microsoft.com/office/drawing/2014/main" id="{00000000-0008-0000-0900-000097000000}"/>
            </a:ext>
          </a:extLst>
        </xdr:cNvPr>
        <xdr:cNvPicPr>
          <a:picLocks noChangeAspect="1" noChangeArrowheads="1"/>
        </xdr:cNvPicPr>
      </xdr:nvPicPr>
      <xdr:blipFill rotWithShape="1">
        <a:blip xmlns:r="http://schemas.openxmlformats.org/officeDocument/2006/relationships" r:embed="rId16" cstate="email">
          <a:extLst>
            <a:ext uri="{BEBA8EAE-BF5A-486C-A8C5-ECC9F3942E4B}">
              <a14:imgProps xmlns:a14="http://schemas.microsoft.com/office/drawing/2010/main">
                <a14:imgLayer r:embed="rId17">
                  <a14:imgEffect>
                    <a14:colorTemperature colorTemp="11200"/>
                  </a14:imgEffect>
                  <a14:imgEffect>
                    <a14:brightnessContrast bright="40000" contrast="20000"/>
                  </a14:imgEffect>
                </a14:imgLayer>
              </a14:imgProps>
            </a:ext>
            <a:ext uri="{28A0092B-C50C-407E-A947-70E740481C1C}">
              <a14:useLocalDpi xmlns:a14="http://schemas.microsoft.com/office/drawing/2010/main"/>
            </a:ext>
          </a:extLst>
        </a:blip>
        <a:srcRect/>
        <a:stretch/>
      </xdr:blipFill>
      <xdr:spPr bwMode="auto">
        <a:xfrm>
          <a:off x="7496175" y="15963900"/>
          <a:ext cx="1109229" cy="1037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333375</xdr:colOff>
      <xdr:row>25</xdr:row>
      <xdr:rowOff>47625</xdr:rowOff>
    </xdr:from>
    <xdr:to>
      <xdr:col>6</xdr:col>
      <xdr:colOff>1572822</xdr:colOff>
      <xdr:row>25</xdr:row>
      <xdr:rowOff>1120345</xdr:rowOff>
    </xdr:to>
    <xdr:pic>
      <xdr:nvPicPr>
        <xdr:cNvPr id="147" name="Picture 146" descr="STUDY CUBE">
          <a:extLst>
            <a:ext uri="{FF2B5EF4-FFF2-40B4-BE49-F238E27FC236}">
              <a16:creationId xmlns:a16="http://schemas.microsoft.com/office/drawing/2014/main" id="{00000000-0008-0000-0900-000092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rot="-122000">
          <a:off x="7410450" y="17116425"/>
          <a:ext cx="1239447" cy="10727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6</xdr:col>
      <xdr:colOff>523875</xdr:colOff>
      <xdr:row>26</xdr:row>
      <xdr:rowOff>142875</xdr:rowOff>
    </xdr:from>
    <xdr:to>
      <xdr:col>6</xdr:col>
      <xdr:colOff>1781175</xdr:colOff>
      <xdr:row>26</xdr:row>
      <xdr:rowOff>1057275</xdr:rowOff>
    </xdr:to>
    <xdr:pic>
      <xdr:nvPicPr>
        <xdr:cNvPr id="148" name="Picture 41" descr="311LV05">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7600950" y="18354675"/>
          <a:ext cx="12573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571500</xdr:colOff>
      <xdr:row>27</xdr:row>
      <xdr:rowOff>142875</xdr:rowOff>
    </xdr:from>
    <xdr:to>
      <xdr:col>6</xdr:col>
      <xdr:colOff>1562100</xdr:colOff>
      <xdr:row>27</xdr:row>
      <xdr:rowOff>1019175</xdr:rowOff>
    </xdr:to>
    <xdr:pic>
      <xdr:nvPicPr>
        <xdr:cNvPr id="149" name="Picture 42" descr="311LV10">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7648575" y="19497675"/>
          <a:ext cx="9906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695325</xdr:colOff>
      <xdr:row>28</xdr:row>
      <xdr:rowOff>152400</xdr:rowOff>
    </xdr:from>
    <xdr:to>
      <xdr:col>6</xdr:col>
      <xdr:colOff>1485900</xdr:colOff>
      <xdr:row>28</xdr:row>
      <xdr:rowOff>1028700</xdr:rowOff>
    </xdr:to>
    <xdr:pic>
      <xdr:nvPicPr>
        <xdr:cNvPr id="150" name="Picture 43" descr="311LV15">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7772400" y="20650200"/>
          <a:ext cx="790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695325</xdr:colOff>
      <xdr:row>29</xdr:row>
      <xdr:rowOff>238125</xdr:rowOff>
    </xdr:from>
    <xdr:to>
      <xdr:col>6</xdr:col>
      <xdr:colOff>1619250</xdr:colOff>
      <xdr:row>29</xdr:row>
      <xdr:rowOff>1028700</xdr:rowOff>
    </xdr:to>
    <xdr:pic>
      <xdr:nvPicPr>
        <xdr:cNvPr id="151" name="Picture 45" descr="311TV60">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7772400" y="21878925"/>
          <a:ext cx="923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666750</xdr:colOff>
      <xdr:row>30</xdr:row>
      <xdr:rowOff>152400</xdr:rowOff>
    </xdr:from>
    <xdr:to>
      <xdr:col>6</xdr:col>
      <xdr:colOff>1447800</xdr:colOff>
      <xdr:row>30</xdr:row>
      <xdr:rowOff>1057275</xdr:rowOff>
    </xdr:to>
    <xdr:pic>
      <xdr:nvPicPr>
        <xdr:cNvPr id="152" name="Picture 44" descr="311TV70">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7743825" y="22936200"/>
          <a:ext cx="781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600076</xdr:colOff>
      <xdr:row>31</xdr:row>
      <xdr:rowOff>122981</xdr:rowOff>
    </xdr:from>
    <xdr:to>
      <xdr:col>6</xdr:col>
      <xdr:colOff>1467556</xdr:colOff>
      <xdr:row>31</xdr:row>
      <xdr:rowOff>1111250</xdr:rowOff>
    </xdr:to>
    <xdr:pic>
      <xdr:nvPicPr>
        <xdr:cNvPr id="153" name="Picture 152">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7677151" y="24049781"/>
          <a:ext cx="867480" cy="988269"/>
        </a:xfrm>
        <a:prstGeom prst="rect">
          <a:avLst/>
        </a:prstGeom>
      </xdr:spPr>
    </xdr:pic>
    <xdr:clientData/>
  </xdr:twoCellAnchor>
  <xdr:twoCellAnchor editAs="oneCell">
    <xdr:from>
      <xdr:col>6</xdr:col>
      <xdr:colOff>428625</xdr:colOff>
      <xdr:row>32</xdr:row>
      <xdr:rowOff>238125</xdr:rowOff>
    </xdr:from>
    <xdr:to>
      <xdr:col>6</xdr:col>
      <xdr:colOff>1857375</xdr:colOff>
      <xdr:row>32</xdr:row>
      <xdr:rowOff>990600</xdr:rowOff>
    </xdr:to>
    <xdr:pic>
      <xdr:nvPicPr>
        <xdr:cNvPr id="154" name="Picture 119" descr="image">
          <a:extLst>
            <a:ext uri="{FF2B5EF4-FFF2-40B4-BE49-F238E27FC236}">
              <a16:creationId xmlns:a16="http://schemas.microsoft.com/office/drawing/2014/main" id="{00000000-0008-0000-0900-000046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7505700" y="25307925"/>
          <a:ext cx="14287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409575</xdr:colOff>
      <xdr:row>33</xdr:row>
      <xdr:rowOff>66675</xdr:rowOff>
    </xdr:from>
    <xdr:to>
      <xdr:col>6</xdr:col>
      <xdr:colOff>1768475</xdr:colOff>
      <xdr:row>33</xdr:row>
      <xdr:rowOff>1111518</xdr:rowOff>
    </xdr:to>
    <xdr:pic>
      <xdr:nvPicPr>
        <xdr:cNvPr id="155" name="Picture 154">
          <a:extLst>
            <a:ext uri="{FF2B5EF4-FFF2-40B4-BE49-F238E27FC236}">
              <a16:creationId xmlns:a16="http://schemas.microsoft.com/office/drawing/2014/main" id="{00000000-0008-0000-0900-00007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7486650" y="26279475"/>
          <a:ext cx="1358900" cy="1044843"/>
        </a:xfrm>
        <a:prstGeom prst="rect">
          <a:avLst/>
        </a:prstGeom>
      </xdr:spPr>
    </xdr:pic>
    <xdr:clientData/>
  </xdr:twoCellAnchor>
  <xdr:twoCellAnchor editAs="oneCell">
    <xdr:from>
      <xdr:col>6</xdr:col>
      <xdr:colOff>571500</xdr:colOff>
      <xdr:row>34</xdr:row>
      <xdr:rowOff>161925</xdr:rowOff>
    </xdr:from>
    <xdr:to>
      <xdr:col>6</xdr:col>
      <xdr:colOff>1600200</xdr:colOff>
      <xdr:row>34</xdr:row>
      <xdr:rowOff>1009650</xdr:rowOff>
    </xdr:to>
    <xdr:pic>
      <xdr:nvPicPr>
        <xdr:cNvPr id="156" name="Picture 120" descr="image">
          <a:extLst>
            <a:ext uri="{FF2B5EF4-FFF2-40B4-BE49-F238E27FC236}">
              <a16:creationId xmlns:a16="http://schemas.microsoft.com/office/drawing/2014/main" id="{00000000-0008-0000-0900-000047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7648575" y="27517725"/>
          <a:ext cx="10287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381000</xdr:colOff>
      <xdr:row>35</xdr:row>
      <xdr:rowOff>123825</xdr:rowOff>
    </xdr:from>
    <xdr:to>
      <xdr:col>6</xdr:col>
      <xdr:colOff>1894840</xdr:colOff>
      <xdr:row>35</xdr:row>
      <xdr:rowOff>1052944</xdr:rowOff>
    </xdr:to>
    <xdr:pic>
      <xdr:nvPicPr>
        <xdr:cNvPr id="157" name="Picture 156">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7458075" y="28622625"/>
          <a:ext cx="1513840" cy="929119"/>
        </a:xfrm>
        <a:prstGeom prst="rect">
          <a:avLst/>
        </a:prstGeom>
      </xdr:spPr>
    </xdr:pic>
    <xdr:clientData/>
  </xdr:twoCellAnchor>
  <xdr:twoCellAnchor editAs="oneCell">
    <xdr:from>
      <xdr:col>6</xdr:col>
      <xdr:colOff>438150</xdr:colOff>
      <xdr:row>36</xdr:row>
      <xdr:rowOff>47625</xdr:rowOff>
    </xdr:from>
    <xdr:to>
      <xdr:col>6</xdr:col>
      <xdr:colOff>1619250</xdr:colOff>
      <xdr:row>36</xdr:row>
      <xdr:rowOff>976744</xdr:rowOff>
    </xdr:to>
    <xdr:pic>
      <xdr:nvPicPr>
        <xdr:cNvPr id="158" name="Picture 157">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7515225" y="29689425"/>
          <a:ext cx="1181100" cy="929119"/>
        </a:xfrm>
        <a:prstGeom prst="rect">
          <a:avLst/>
        </a:prstGeom>
      </xdr:spPr>
    </xdr:pic>
    <xdr:clientData/>
  </xdr:twoCellAnchor>
  <xdr:twoCellAnchor editAs="oneCell">
    <xdr:from>
      <xdr:col>6</xdr:col>
      <xdr:colOff>457200</xdr:colOff>
      <xdr:row>37</xdr:row>
      <xdr:rowOff>66675</xdr:rowOff>
    </xdr:from>
    <xdr:to>
      <xdr:col>6</xdr:col>
      <xdr:colOff>1625600</xdr:colOff>
      <xdr:row>37</xdr:row>
      <xdr:rowOff>983869</xdr:rowOff>
    </xdr:to>
    <xdr:pic>
      <xdr:nvPicPr>
        <xdr:cNvPr id="159" name="Picture 158">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7534275" y="30851475"/>
          <a:ext cx="1168400" cy="917194"/>
        </a:xfrm>
        <a:prstGeom prst="rect">
          <a:avLst/>
        </a:prstGeom>
      </xdr:spPr>
    </xdr:pic>
    <xdr:clientData/>
  </xdr:twoCellAnchor>
  <xdr:twoCellAnchor editAs="oneCell">
    <xdr:from>
      <xdr:col>6</xdr:col>
      <xdr:colOff>495300</xdr:colOff>
      <xdr:row>39</xdr:row>
      <xdr:rowOff>171450</xdr:rowOff>
    </xdr:from>
    <xdr:to>
      <xdr:col>6</xdr:col>
      <xdr:colOff>1676400</xdr:colOff>
      <xdr:row>39</xdr:row>
      <xdr:rowOff>1009650</xdr:rowOff>
    </xdr:to>
    <xdr:pic>
      <xdr:nvPicPr>
        <xdr:cNvPr id="160" name="Picture 85" descr="660lv05">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7572375" y="32099250"/>
          <a:ext cx="11811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419099</xdr:colOff>
      <xdr:row>40</xdr:row>
      <xdr:rowOff>118479</xdr:rowOff>
    </xdr:from>
    <xdr:to>
      <xdr:col>6</xdr:col>
      <xdr:colOff>1819274</xdr:colOff>
      <xdr:row>40</xdr:row>
      <xdr:rowOff>1098789</xdr:rowOff>
    </xdr:to>
    <xdr:pic>
      <xdr:nvPicPr>
        <xdr:cNvPr id="161" name="Picture 85" descr="660lv05">
          <a:extLst>
            <a:ext uri="{FF2B5EF4-FFF2-40B4-BE49-F238E27FC236}">
              <a16:creationId xmlns:a16="http://schemas.microsoft.com/office/drawing/2014/main" id="{00000000-0008-0000-0900-000062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7496174" y="33189279"/>
          <a:ext cx="1400175" cy="98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514350</xdr:colOff>
      <xdr:row>41</xdr:row>
      <xdr:rowOff>133350</xdr:rowOff>
    </xdr:from>
    <xdr:to>
      <xdr:col>6</xdr:col>
      <xdr:colOff>1685925</xdr:colOff>
      <xdr:row>41</xdr:row>
      <xdr:rowOff>1038225</xdr:rowOff>
    </xdr:to>
    <xdr:pic>
      <xdr:nvPicPr>
        <xdr:cNvPr id="162" name="Picture 14" descr="660LV10">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7591425" y="34347150"/>
          <a:ext cx="11715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485775</xdr:colOff>
      <xdr:row>42</xdr:row>
      <xdr:rowOff>123825</xdr:rowOff>
    </xdr:from>
    <xdr:to>
      <xdr:col>6</xdr:col>
      <xdr:colOff>1657350</xdr:colOff>
      <xdr:row>42</xdr:row>
      <xdr:rowOff>1028700</xdr:rowOff>
    </xdr:to>
    <xdr:pic>
      <xdr:nvPicPr>
        <xdr:cNvPr id="163" name="Picture 14" descr="660LV10">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7562850" y="35480625"/>
          <a:ext cx="11715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552450</xdr:colOff>
      <xdr:row>43</xdr:row>
      <xdr:rowOff>142875</xdr:rowOff>
    </xdr:from>
    <xdr:to>
      <xdr:col>6</xdr:col>
      <xdr:colOff>1524000</xdr:colOff>
      <xdr:row>43</xdr:row>
      <xdr:rowOff>1019175</xdr:rowOff>
    </xdr:to>
    <xdr:pic>
      <xdr:nvPicPr>
        <xdr:cNvPr id="164" name="Picture 21" descr="660LV15">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7629525" y="36642675"/>
          <a:ext cx="971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561975</xdr:colOff>
      <xdr:row>44</xdr:row>
      <xdr:rowOff>114300</xdr:rowOff>
    </xdr:from>
    <xdr:to>
      <xdr:col>6</xdr:col>
      <xdr:colOff>1533525</xdr:colOff>
      <xdr:row>44</xdr:row>
      <xdr:rowOff>990600</xdr:rowOff>
    </xdr:to>
    <xdr:pic>
      <xdr:nvPicPr>
        <xdr:cNvPr id="165" name="Picture 21" descr="660LV15">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7639050" y="37757100"/>
          <a:ext cx="971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561975</xdr:colOff>
      <xdr:row>45</xdr:row>
      <xdr:rowOff>76200</xdr:rowOff>
    </xdr:from>
    <xdr:to>
      <xdr:col>6</xdr:col>
      <xdr:colOff>1666875</xdr:colOff>
      <xdr:row>45</xdr:row>
      <xdr:rowOff>952500</xdr:rowOff>
    </xdr:to>
    <xdr:pic>
      <xdr:nvPicPr>
        <xdr:cNvPr id="166" name="Picture 21" descr="660LV15">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7639050" y="38862000"/>
          <a:ext cx="11049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46</xdr:row>
      <xdr:rowOff>142875</xdr:rowOff>
    </xdr:from>
    <xdr:to>
      <xdr:col>6</xdr:col>
      <xdr:colOff>1628775</xdr:colOff>
      <xdr:row>46</xdr:row>
      <xdr:rowOff>1019175</xdr:rowOff>
    </xdr:to>
    <xdr:pic>
      <xdr:nvPicPr>
        <xdr:cNvPr id="167" name="Picture 21" descr="660LV15">
          <a:extLst>
            <a:ext uri="{FF2B5EF4-FFF2-40B4-BE49-F238E27FC236}">
              <a16:creationId xmlns:a16="http://schemas.microsoft.com/office/drawing/2014/main" id="{00000000-0008-0000-0900-00003F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7600950" y="40071675"/>
          <a:ext cx="11049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552450</xdr:colOff>
      <xdr:row>47</xdr:row>
      <xdr:rowOff>104775</xdr:rowOff>
    </xdr:from>
    <xdr:to>
      <xdr:col>6</xdr:col>
      <xdr:colOff>1740772</xdr:colOff>
      <xdr:row>47</xdr:row>
      <xdr:rowOff>976211</xdr:rowOff>
    </xdr:to>
    <xdr:pic>
      <xdr:nvPicPr>
        <xdr:cNvPr id="168" name="Picture 167">
          <a:extLst>
            <a:ext uri="{FF2B5EF4-FFF2-40B4-BE49-F238E27FC236}">
              <a16:creationId xmlns:a16="http://schemas.microsoft.com/office/drawing/2014/main" id="{00000000-0008-0000-0900-000051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flipH="1">
          <a:off x="7629525" y="41176575"/>
          <a:ext cx="1188322" cy="871436"/>
        </a:xfrm>
        <a:prstGeom prst="rect">
          <a:avLst/>
        </a:prstGeom>
      </xdr:spPr>
    </xdr:pic>
    <xdr:clientData/>
  </xdr:twoCellAnchor>
  <xdr:twoCellAnchor editAs="oneCell">
    <xdr:from>
      <xdr:col>6</xdr:col>
      <xdr:colOff>561975</xdr:colOff>
      <xdr:row>48</xdr:row>
      <xdr:rowOff>161925</xdr:rowOff>
    </xdr:from>
    <xdr:to>
      <xdr:col>6</xdr:col>
      <xdr:colOff>1819275</xdr:colOff>
      <xdr:row>48</xdr:row>
      <xdr:rowOff>1066800</xdr:rowOff>
    </xdr:to>
    <xdr:pic>
      <xdr:nvPicPr>
        <xdr:cNvPr id="169" name="Picture 109" descr="665LV10">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7639050" y="42376725"/>
          <a:ext cx="12573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600074</xdr:colOff>
      <xdr:row>49</xdr:row>
      <xdr:rowOff>65052</xdr:rowOff>
    </xdr:from>
    <xdr:to>
      <xdr:col>6</xdr:col>
      <xdr:colOff>1581149</xdr:colOff>
      <xdr:row>49</xdr:row>
      <xdr:rowOff>1057276</xdr:rowOff>
    </xdr:to>
    <xdr:pic>
      <xdr:nvPicPr>
        <xdr:cNvPr id="170" name="Picture 86" descr="665lv15">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7677149" y="43422852"/>
          <a:ext cx="981075" cy="992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490880</xdr:colOff>
      <xdr:row>50</xdr:row>
      <xdr:rowOff>95250</xdr:rowOff>
    </xdr:from>
    <xdr:to>
      <xdr:col>6</xdr:col>
      <xdr:colOff>1552575</xdr:colOff>
      <xdr:row>50</xdr:row>
      <xdr:rowOff>1066800</xdr:rowOff>
    </xdr:to>
    <xdr:pic>
      <xdr:nvPicPr>
        <xdr:cNvPr id="171" name="Picture 86" descr="665lv15">
          <a:extLst>
            <a:ext uri="{FF2B5EF4-FFF2-40B4-BE49-F238E27FC236}">
              <a16:creationId xmlns:a16="http://schemas.microsoft.com/office/drawing/2014/main" id="{00000000-0008-0000-0900-000040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7567955" y="44596050"/>
          <a:ext cx="106169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361950</xdr:colOff>
      <xdr:row>51</xdr:row>
      <xdr:rowOff>171450</xdr:rowOff>
    </xdr:from>
    <xdr:ext cx="1181100" cy="838200"/>
    <xdr:pic>
      <xdr:nvPicPr>
        <xdr:cNvPr id="172" name="Picture 85" descr="660lv05">
          <a:extLst>
            <a:ext uri="{FF2B5EF4-FFF2-40B4-BE49-F238E27FC236}">
              <a16:creationId xmlns:a16="http://schemas.microsoft.com/office/drawing/2014/main" id="{00000000-0008-0000-0900-000078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7439025" y="45815250"/>
          <a:ext cx="11811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381000</xdr:colOff>
      <xdr:row>52</xdr:row>
      <xdr:rowOff>114300</xdr:rowOff>
    </xdr:from>
    <xdr:ext cx="1181100" cy="838200"/>
    <xdr:pic>
      <xdr:nvPicPr>
        <xdr:cNvPr id="173" name="Picture 85" descr="660lv05">
          <a:extLst>
            <a:ext uri="{FF2B5EF4-FFF2-40B4-BE49-F238E27FC236}">
              <a16:creationId xmlns:a16="http://schemas.microsoft.com/office/drawing/2014/main" id="{00000000-0008-0000-0900-000078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7458075" y="46901100"/>
          <a:ext cx="11811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457199</xdr:colOff>
      <xdr:row>53</xdr:row>
      <xdr:rowOff>247650</xdr:rowOff>
    </xdr:from>
    <xdr:ext cx="1057275" cy="714375"/>
    <xdr:pic>
      <xdr:nvPicPr>
        <xdr:cNvPr id="174" name="Picture 14" descr="660LV10">
          <a:extLst>
            <a:ext uri="{FF2B5EF4-FFF2-40B4-BE49-F238E27FC236}">
              <a16:creationId xmlns:a16="http://schemas.microsoft.com/office/drawing/2014/main" id="{00000000-0008-0000-0900-000079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7534274" y="48177450"/>
          <a:ext cx="1057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457200</xdr:colOff>
      <xdr:row>54</xdr:row>
      <xdr:rowOff>200025</xdr:rowOff>
    </xdr:from>
    <xdr:ext cx="1104900" cy="714375"/>
    <xdr:pic>
      <xdr:nvPicPr>
        <xdr:cNvPr id="175" name="Picture 14" descr="660LV10">
          <a:extLst>
            <a:ext uri="{FF2B5EF4-FFF2-40B4-BE49-F238E27FC236}">
              <a16:creationId xmlns:a16="http://schemas.microsoft.com/office/drawing/2014/main" id="{00000000-0008-0000-0900-000079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7534275" y="49272825"/>
          <a:ext cx="1104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571500</xdr:colOff>
      <xdr:row>55</xdr:row>
      <xdr:rowOff>57150</xdr:rowOff>
    </xdr:from>
    <xdr:ext cx="971550" cy="876300"/>
    <xdr:pic>
      <xdr:nvPicPr>
        <xdr:cNvPr id="176" name="Picture 21" descr="660LV15">
          <a:extLst>
            <a:ext uri="{FF2B5EF4-FFF2-40B4-BE49-F238E27FC236}">
              <a16:creationId xmlns:a16="http://schemas.microsoft.com/office/drawing/2014/main" id="{00000000-0008-0000-0900-00007B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7648575" y="50272950"/>
          <a:ext cx="971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581025</xdr:colOff>
      <xdr:row>56</xdr:row>
      <xdr:rowOff>28575</xdr:rowOff>
    </xdr:from>
    <xdr:ext cx="971550" cy="876300"/>
    <xdr:pic>
      <xdr:nvPicPr>
        <xdr:cNvPr id="177" name="Picture 21" descr="660LV15">
          <a:extLst>
            <a:ext uri="{FF2B5EF4-FFF2-40B4-BE49-F238E27FC236}">
              <a16:creationId xmlns:a16="http://schemas.microsoft.com/office/drawing/2014/main" id="{00000000-0008-0000-0900-00007B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7658100" y="51387375"/>
          <a:ext cx="971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352425</xdr:colOff>
      <xdr:row>60</xdr:row>
      <xdr:rowOff>228600</xdr:rowOff>
    </xdr:from>
    <xdr:to>
      <xdr:col>6</xdr:col>
      <xdr:colOff>1604861</xdr:colOff>
      <xdr:row>60</xdr:row>
      <xdr:rowOff>942975</xdr:rowOff>
    </xdr:to>
    <xdr:pic>
      <xdr:nvPicPr>
        <xdr:cNvPr id="178" name="Picture 177" descr="https://480603.smushcdn.com/1162830/wp-content/uploads/2016/05/Westmoreland.jpg?size=900x600&amp;lossy=1&amp;strip=1&amp;webp=1">
          <a:extLst>
            <a:ext uri="{FF2B5EF4-FFF2-40B4-BE49-F238E27FC236}">
              <a16:creationId xmlns:a16="http://schemas.microsoft.com/office/drawing/2014/main" id="{00000000-0008-0000-0900-00006400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bwMode="auto">
        <a:xfrm>
          <a:off x="7429500" y="52730400"/>
          <a:ext cx="1252436"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590550</xdr:colOff>
      <xdr:row>61</xdr:row>
      <xdr:rowOff>75017</xdr:rowOff>
    </xdr:from>
    <xdr:to>
      <xdr:col>6</xdr:col>
      <xdr:colOff>1752600</xdr:colOff>
      <xdr:row>61</xdr:row>
      <xdr:rowOff>1048751</xdr:rowOff>
    </xdr:to>
    <xdr:pic>
      <xdr:nvPicPr>
        <xdr:cNvPr id="179" name="Picture 178" descr="https://www.uloft.com/wp-content/uploads/2016/05/Westmoreland.jpg">
          <a:extLst>
            <a:ext uri="{FF2B5EF4-FFF2-40B4-BE49-F238E27FC236}">
              <a16:creationId xmlns:a16="http://schemas.microsoft.com/office/drawing/2014/main" id="{00000000-0008-0000-0900-000065000000}"/>
            </a:ext>
          </a:extLst>
        </xdr:cNvPr>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bwMode="auto">
        <a:xfrm>
          <a:off x="7667625" y="53719817"/>
          <a:ext cx="1162050" cy="973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447675</xdr:colOff>
      <xdr:row>62</xdr:row>
      <xdr:rowOff>171450</xdr:rowOff>
    </xdr:from>
    <xdr:to>
      <xdr:col>6</xdr:col>
      <xdr:colOff>1695450</xdr:colOff>
      <xdr:row>62</xdr:row>
      <xdr:rowOff>1047750</xdr:rowOff>
    </xdr:to>
    <xdr:pic>
      <xdr:nvPicPr>
        <xdr:cNvPr id="180" name="Picture 106" descr="704tv71">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7524750" y="54959250"/>
          <a:ext cx="12477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514349</xdr:colOff>
      <xdr:row>63</xdr:row>
      <xdr:rowOff>116290</xdr:rowOff>
    </xdr:from>
    <xdr:to>
      <xdr:col>6</xdr:col>
      <xdr:colOff>1514474</xdr:colOff>
      <xdr:row>63</xdr:row>
      <xdr:rowOff>1045295</xdr:rowOff>
    </xdr:to>
    <xdr:pic>
      <xdr:nvPicPr>
        <xdr:cNvPr id="181" name="Picture 180">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42" cstate="email">
          <a:extLst>
            <a:ext uri="{BEBA8EAE-BF5A-486C-A8C5-ECC9F3942E4B}">
              <a14:imgProps xmlns:a14="http://schemas.microsoft.com/office/drawing/2010/main">
                <a14:imgLayer r:embed="rId43">
                  <a14:imgEffect>
                    <a14:brightnessContrast bright="20000"/>
                  </a14:imgEffect>
                </a14:imgLayer>
              </a14:imgProps>
            </a:ext>
            <a:ext uri="{28A0092B-C50C-407E-A947-70E740481C1C}">
              <a14:useLocalDpi xmlns:a14="http://schemas.microsoft.com/office/drawing/2010/main"/>
            </a:ext>
          </a:extLst>
        </a:blip>
        <a:stretch>
          <a:fillRect/>
        </a:stretch>
      </xdr:blipFill>
      <xdr:spPr>
        <a:xfrm>
          <a:off x="7591424" y="56047090"/>
          <a:ext cx="1000125" cy="929005"/>
        </a:xfrm>
        <a:prstGeom prst="rect">
          <a:avLst/>
        </a:prstGeom>
      </xdr:spPr>
    </xdr:pic>
    <xdr:clientData/>
  </xdr:twoCellAnchor>
  <xdr:twoCellAnchor editAs="oneCell">
    <xdr:from>
      <xdr:col>6</xdr:col>
      <xdr:colOff>266700</xdr:colOff>
      <xdr:row>64</xdr:row>
      <xdr:rowOff>114300</xdr:rowOff>
    </xdr:from>
    <xdr:to>
      <xdr:col>6</xdr:col>
      <xdr:colOff>1938867</xdr:colOff>
      <xdr:row>64</xdr:row>
      <xdr:rowOff>1100879</xdr:rowOff>
    </xdr:to>
    <xdr:pic>
      <xdr:nvPicPr>
        <xdr:cNvPr id="182" name="Picture 181" descr="https://480603.smushcdn.com/1162830/wp-content/uploads/2016/05/704TV05_westmorelandSofaII_900x600.jpg?size=900x600&amp;lossy=1&amp;strip=1&amp;webp=1">
          <a:extLst>
            <a:ext uri="{FF2B5EF4-FFF2-40B4-BE49-F238E27FC236}">
              <a16:creationId xmlns:a16="http://schemas.microsoft.com/office/drawing/2014/main" id="{00000000-0008-0000-0900-000066000000}"/>
            </a:ext>
          </a:extLst>
        </xdr:cNvPr>
        <xdr:cNvPicPr>
          <a:picLocks noChangeAspect="1" noChangeArrowheads="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bwMode="auto">
        <a:xfrm>
          <a:off x="7343775" y="57188100"/>
          <a:ext cx="1672167" cy="986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676275</xdr:colOff>
      <xdr:row>65</xdr:row>
      <xdr:rowOff>133350</xdr:rowOff>
    </xdr:from>
    <xdr:to>
      <xdr:col>6</xdr:col>
      <xdr:colOff>1562100</xdr:colOff>
      <xdr:row>65</xdr:row>
      <xdr:rowOff>1019175</xdr:rowOff>
    </xdr:to>
    <xdr:pic>
      <xdr:nvPicPr>
        <xdr:cNvPr id="183" name="Picture 125" descr="image">
          <a:extLst>
            <a:ext uri="{FF2B5EF4-FFF2-40B4-BE49-F238E27FC236}">
              <a16:creationId xmlns:a16="http://schemas.microsoft.com/office/drawing/2014/main" id="{00000000-0008-0000-0900-00004C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7753350" y="58350150"/>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704850</xdr:colOff>
      <xdr:row>66</xdr:row>
      <xdr:rowOff>85725</xdr:rowOff>
    </xdr:from>
    <xdr:to>
      <xdr:col>6</xdr:col>
      <xdr:colOff>1666875</xdr:colOff>
      <xdr:row>66</xdr:row>
      <xdr:rowOff>952500</xdr:rowOff>
    </xdr:to>
    <xdr:pic>
      <xdr:nvPicPr>
        <xdr:cNvPr id="184" name="Picture 126" descr="image">
          <a:extLst>
            <a:ext uri="{FF2B5EF4-FFF2-40B4-BE49-F238E27FC236}">
              <a16:creationId xmlns:a16="http://schemas.microsoft.com/office/drawing/2014/main" id="{00000000-0008-0000-0900-00004D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7781925" y="59445525"/>
          <a:ext cx="9620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67</xdr:row>
      <xdr:rowOff>19050</xdr:rowOff>
    </xdr:from>
    <xdr:to>
      <xdr:col>6</xdr:col>
      <xdr:colOff>1978025</xdr:colOff>
      <xdr:row>67</xdr:row>
      <xdr:rowOff>1108202</xdr:rowOff>
    </xdr:to>
    <xdr:pic>
      <xdr:nvPicPr>
        <xdr:cNvPr id="185" name="Picture 184">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7353300" y="60521850"/>
          <a:ext cx="1701800" cy="1089152"/>
        </a:xfrm>
        <a:prstGeom prst="rect">
          <a:avLst/>
        </a:prstGeom>
      </xdr:spPr>
    </xdr:pic>
    <xdr:clientData/>
  </xdr:twoCellAnchor>
  <xdr:twoCellAnchor editAs="oneCell">
    <xdr:from>
      <xdr:col>6</xdr:col>
      <xdr:colOff>352425</xdr:colOff>
      <xdr:row>68</xdr:row>
      <xdr:rowOff>19050</xdr:rowOff>
    </xdr:from>
    <xdr:to>
      <xdr:col>6</xdr:col>
      <xdr:colOff>1812925</xdr:colOff>
      <xdr:row>68</xdr:row>
      <xdr:rowOff>1080347</xdr:rowOff>
    </xdr:to>
    <xdr:pic>
      <xdr:nvPicPr>
        <xdr:cNvPr id="186" name="Picture 185">
          <a:extLst>
            <a:ext uri="{FF2B5EF4-FFF2-40B4-BE49-F238E27FC236}">
              <a16:creationId xmlns:a16="http://schemas.microsoft.com/office/drawing/2014/main" id="{00000000-0008-0000-0900-00006D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7429500" y="61664850"/>
          <a:ext cx="1460500" cy="1061297"/>
        </a:xfrm>
        <a:prstGeom prst="rect">
          <a:avLst/>
        </a:prstGeom>
      </xdr:spPr>
    </xdr:pic>
    <xdr:clientData/>
  </xdr:twoCellAnchor>
  <xdr:twoCellAnchor editAs="oneCell">
    <xdr:from>
      <xdr:col>6</xdr:col>
      <xdr:colOff>533400</xdr:colOff>
      <xdr:row>69</xdr:row>
      <xdr:rowOff>95250</xdr:rowOff>
    </xdr:from>
    <xdr:to>
      <xdr:col>6</xdr:col>
      <xdr:colOff>1574800</xdr:colOff>
      <xdr:row>69</xdr:row>
      <xdr:rowOff>1136650</xdr:rowOff>
    </xdr:to>
    <xdr:pic>
      <xdr:nvPicPr>
        <xdr:cNvPr id="187" name="Picture 186">
          <a:extLst>
            <a:ext uri="{FF2B5EF4-FFF2-40B4-BE49-F238E27FC236}">
              <a16:creationId xmlns:a16="http://schemas.microsoft.com/office/drawing/2014/main" id="{00000000-0008-0000-0900-00006E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7610475" y="62884050"/>
          <a:ext cx="1041400" cy="1041400"/>
        </a:xfrm>
        <a:prstGeom prst="rect">
          <a:avLst/>
        </a:prstGeom>
      </xdr:spPr>
    </xdr:pic>
    <xdr:clientData/>
  </xdr:twoCellAnchor>
  <xdr:twoCellAnchor editAs="oneCell">
    <xdr:from>
      <xdr:col>6</xdr:col>
      <xdr:colOff>171450</xdr:colOff>
      <xdr:row>70</xdr:row>
      <xdr:rowOff>161925</xdr:rowOff>
    </xdr:from>
    <xdr:to>
      <xdr:col>6</xdr:col>
      <xdr:colOff>1758950</xdr:colOff>
      <xdr:row>70</xdr:row>
      <xdr:rowOff>1036814</xdr:rowOff>
    </xdr:to>
    <xdr:pic>
      <xdr:nvPicPr>
        <xdr:cNvPr id="188" name="Picture 187">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7248525" y="64093725"/>
          <a:ext cx="1587500" cy="874889"/>
        </a:xfrm>
        <a:prstGeom prst="rect">
          <a:avLst/>
        </a:prstGeom>
      </xdr:spPr>
    </xdr:pic>
    <xdr:clientData/>
  </xdr:twoCellAnchor>
  <xdr:twoCellAnchor editAs="oneCell">
    <xdr:from>
      <xdr:col>6</xdr:col>
      <xdr:colOff>238125</xdr:colOff>
      <xdr:row>71</xdr:row>
      <xdr:rowOff>161925</xdr:rowOff>
    </xdr:from>
    <xdr:to>
      <xdr:col>6</xdr:col>
      <xdr:colOff>1825625</xdr:colOff>
      <xdr:row>71</xdr:row>
      <xdr:rowOff>1036814</xdr:rowOff>
    </xdr:to>
    <xdr:pic>
      <xdr:nvPicPr>
        <xdr:cNvPr id="189" name="Picture 188">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7315200" y="65236725"/>
          <a:ext cx="1587500" cy="874889"/>
        </a:xfrm>
        <a:prstGeom prst="rect">
          <a:avLst/>
        </a:prstGeom>
      </xdr:spPr>
    </xdr:pic>
    <xdr:clientData/>
  </xdr:twoCellAnchor>
  <xdr:twoCellAnchor editAs="oneCell">
    <xdr:from>
      <xdr:col>6</xdr:col>
      <xdr:colOff>409575</xdr:colOff>
      <xdr:row>72</xdr:row>
      <xdr:rowOff>114300</xdr:rowOff>
    </xdr:from>
    <xdr:to>
      <xdr:col>6</xdr:col>
      <xdr:colOff>1565275</xdr:colOff>
      <xdr:row>72</xdr:row>
      <xdr:rowOff>974655</xdr:rowOff>
    </xdr:to>
    <xdr:pic>
      <xdr:nvPicPr>
        <xdr:cNvPr id="190" name="Picture 189">
          <a:extLst>
            <a:ext uri="{FF2B5EF4-FFF2-40B4-BE49-F238E27FC236}">
              <a16:creationId xmlns:a16="http://schemas.microsoft.com/office/drawing/2014/main" id="{00000000-0008-0000-0900-000055000000}"/>
            </a:ext>
          </a:extLst>
        </xdr:cNvPr>
        <xdr:cNvPicPr>
          <a:picLocks noChangeAspect="1"/>
        </xdr:cNvPicPr>
      </xdr:nvPicPr>
      <xdr:blipFill>
        <a:blip xmlns:r="http://schemas.openxmlformats.org/officeDocument/2006/relationships" r:embed="rId51" cstate="email">
          <a:extLst>
            <a:ext uri="{BEBA8EAE-BF5A-486C-A8C5-ECC9F3942E4B}">
              <a14:imgProps xmlns:a14="http://schemas.microsoft.com/office/drawing/2010/main">
                <a14:imgLayer r:embed="rId52">
                  <a14:imgEffect>
                    <a14:brightnessContrast bright="32000"/>
                  </a14:imgEffect>
                </a14:imgLayer>
              </a14:imgProps>
            </a:ext>
            <a:ext uri="{28A0092B-C50C-407E-A947-70E740481C1C}">
              <a14:useLocalDpi xmlns:a14="http://schemas.microsoft.com/office/drawing/2010/main"/>
            </a:ext>
          </a:extLst>
        </a:blip>
        <a:stretch>
          <a:fillRect/>
        </a:stretch>
      </xdr:blipFill>
      <xdr:spPr>
        <a:xfrm>
          <a:off x="7486650" y="66332100"/>
          <a:ext cx="1155700" cy="860355"/>
        </a:xfrm>
        <a:prstGeom prst="rect">
          <a:avLst/>
        </a:prstGeom>
      </xdr:spPr>
    </xdr:pic>
    <xdr:clientData/>
  </xdr:twoCellAnchor>
  <xdr:twoCellAnchor editAs="oneCell">
    <xdr:from>
      <xdr:col>6</xdr:col>
      <xdr:colOff>371475</xdr:colOff>
      <xdr:row>73</xdr:row>
      <xdr:rowOff>114300</xdr:rowOff>
    </xdr:from>
    <xdr:to>
      <xdr:col>6</xdr:col>
      <xdr:colOff>1527175</xdr:colOff>
      <xdr:row>73</xdr:row>
      <xdr:rowOff>974655</xdr:rowOff>
    </xdr:to>
    <xdr:pic>
      <xdr:nvPicPr>
        <xdr:cNvPr id="191" name="Picture 190">
          <a:extLst>
            <a:ext uri="{FF2B5EF4-FFF2-40B4-BE49-F238E27FC236}">
              <a16:creationId xmlns:a16="http://schemas.microsoft.com/office/drawing/2014/main" id="{00000000-0008-0000-0900-000055000000}"/>
            </a:ext>
          </a:extLst>
        </xdr:cNvPr>
        <xdr:cNvPicPr>
          <a:picLocks noChangeAspect="1"/>
        </xdr:cNvPicPr>
      </xdr:nvPicPr>
      <xdr:blipFill>
        <a:blip xmlns:r="http://schemas.openxmlformats.org/officeDocument/2006/relationships" r:embed="rId51" cstate="email">
          <a:extLst>
            <a:ext uri="{BEBA8EAE-BF5A-486C-A8C5-ECC9F3942E4B}">
              <a14:imgProps xmlns:a14="http://schemas.microsoft.com/office/drawing/2010/main">
                <a14:imgLayer r:embed="rId52">
                  <a14:imgEffect>
                    <a14:brightnessContrast bright="32000"/>
                  </a14:imgEffect>
                </a14:imgLayer>
              </a14:imgProps>
            </a:ext>
            <a:ext uri="{28A0092B-C50C-407E-A947-70E740481C1C}">
              <a14:useLocalDpi xmlns:a14="http://schemas.microsoft.com/office/drawing/2010/main"/>
            </a:ext>
          </a:extLst>
        </a:blip>
        <a:stretch>
          <a:fillRect/>
        </a:stretch>
      </xdr:blipFill>
      <xdr:spPr>
        <a:xfrm>
          <a:off x="7448550" y="67475100"/>
          <a:ext cx="1155700" cy="860355"/>
        </a:xfrm>
        <a:prstGeom prst="rect">
          <a:avLst/>
        </a:prstGeom>
      </xdr:spPr>
    </xdr:pic>
    <xdr:clientData/>
  </xdr:twoCellAnchor>
  <xdr:twoCellAnchor editAs="oneCell">
    <xdr:from>
      <xdr:col>6</xdr:col>
      <xdr:colOff>419100</xdr:colOff>
      <xdr:row>74</xdr:row>
      <xdr:rowOff>114300</xdr:rowOff>
    </xdr:from>
    <xdr:to>
      <xdr:col>6</xdr:col>
      <xdr:colOff>1414792</xdr:colOff>
      <xdr:row>74</xdr:row>
      <xdr:rowOff>1041400</xdr:rowOff>
    </xdr:to>
    <xdr:pic>
      <xdr:nvPicPr>
        <xdr:cNvPr id="192" name="Picture 191">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7496175" y="68618100"/>
          <a:ext cx="995692" cy="927100"/>
        </a:xfrm>
        <a:prstGeom prst="rect">
          <a:avLst/>
        </a:prstGeom>
      </xdr:spPr>
    </xdr:pic>
    <xdr:clientData/>
  </xdr:twoCellAnchor>
  <xdr:twoCellAnchor editAs="oneCell">
    <xdr:from>
      <xdr:col>6</xdr:col>
      <xdr:colOff>371475</xdr:colOff>
      <xdr:row>75</xdr:row>
      <xdr:rowOff>95250</xdr:rowOff>
    </xdr:from>
    <xdr:to>
      <xdr:col>6</xdr:col>
      <xdr:colOff>1367167</xdr:colOff>
      <xdr:row>75</xdr:row>
      <xdr:rowOff>1022350</xdr:rowOff>
    </xdr:to>
    <xdr:pic>
      <xdr:nvPicPr>
        <xdr:cNvPr id="193" name="Picture 192">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7448550" y="69742050"/>
          <a:ext cx="995692" cy="927100"/>
        </a:xfrm>
        <a:prstGeom prst="rect">
          <a:avLst/>
        </a:prstGeom>
      </xdr:spPr>
    </xdr:pic>
    <xdr:clientData/>
  </xdr:twoCellAnchor>
  <xdr:oneCellAnchor>
    <xdr:from>
      <xdr:col>6</xdr:col>
      <xdr:colOff>228600</xdr:colOff>
      <xdr:row>76</xdr:row>
      <xdr:rowOff>95250</xdr:rowOff>
    </xdr:from>
    <xdr:ext cx="1587500" cy="874889"/>
    <xdr:pic>
      <xdr:nvPicPr>
        <xdr:cNvPr id="194" name="Picture 193">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7305675" y="70885050"/>
          <a:ext cx="1587500" cy="874889"/>
        </a:xfrm>
        <a:prstGeom prst="rect">
          <a:avLst/>
        </a:prstGeom>
      </xdr:spPr>
    </xdr:pic>
    <xdr:clientData/>
  </xdr:oneCellAnchor>
  <xdr:oneCellAnchor>
    <xdr:from>
      <xdr:col>6</xdr:col>
      <xdr:colOff>333375</xdr:colOff>
      <xdr:row>77</xdr:row>
      <xdr:rowOff>171450</xdr:rowOff>
    </xdr:from>
    <xdr:ext cx="1587500" cy="874889"/>
    <xdr:pic>
      <xdr:nvPicPr>
        <xdr:cNvPr id="195" name="Picture 194">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7410450" y="72104250"/>
          <a:ext cx="1587500" cy="874889"/>
        </a:xfrm>
        <a:prstGeom prst="rect">
          <a:avLst/>
        </a:prstGeom>
      </xdr:spPr>
    </xdr:pic>
    <xdr:clientData/>
  </xdr:oneCellAnchor>
  <xdr:oneCellAnchor>
    <xdr:from>
      <xdr:col>6</xdr:col>
      <xdr:colOff>342900</xdr:colOff>
      <xdr:row>78</xdr:row>
      <xdr:rowOff>104775</xdr:rowOff>
    </xdr:from>
    <xdr:ext cx="1155700" cy="860355"/>
    <xdr:pic>
      <xdr:nvPicPr>
        <xdr:cNvPr id="196" name="Picture 195">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51" cstate="email">
          <a:extLst>
            <a:ext uri="{BEBA8EAE-BF5A-486C-A8C5-ECC9F3942E4B}">
              <a14:imgProps xmlns:a14="http://schemas.microsoft.com/office/drawing/2010/main">
                <a14:imgLayer r:embed="rId52">
                  <a14:imgEffect>
                    <a14:brightnessContrast bright="32000"/>
                  </a14:imgEffect>
                </a14:imgLayer>
              </a14:imgProps>
            </a:ext>
            <a:ext uri="{28A0092B-C50C-407E-A947-70E740481C1C}">
              <a14:useLocalDpi xmlns:a14="http://schemas.microsoft.com/office/drawing/2010/main"/>
            </a:ext>
          </a:extLst>
        </a:blip>
        <a:stretch>
          <a:fillRect/>
        </a:stretch>
      </xdr:blipFill>
      <xdr:spPr>
        <a:xfrm>
          <a:off x="7419975" y="73180575"/>
          <a:ext cx="1155700" cy="860355"/>
        </a:xfrm>
        <a:prstGeom prst="rect">
          <a:avLst/>
        </a:prstGeom>
      </xdr:spPr>
    </xdr:pic>
    <xdr:clientData/>
  </xdr:oneCellAnchor>
  <xdr:oneCellAnchor>
    <xdr:from>
      <xdr:col>6</xdr:col>
      <xdr:colOff>333375</xdr:colOff>
      <xdr:row>79</xdr:row>
      <xdr:rowOff>85725</xdr:rowOff>
    </xdr:from>
    <xdr:ext cx="1155700" cy="860355"/>
    <xdr:pic>
      <xdr:nvPicPr>
        <xdr:cNvPr id="197" name="Picture 196">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51" cstate="email">
          <a:extLst>
            <a:ext uri="{BEBA8EAE-BF5A-486C-A8C5-ECC9F3942E4B}">
              <a14:imgProps xmlns:a14="http://schemas.microsoft.com/office/drawing/2010/main">
                <a14:imgLayer r:embed="rId52">
                  <a14:imgEffect>
                    <a14:brightnessContrast bright="32000"/>
                  </a14:imgEffect>
                </a14:imgLayer>
              </a14:imgProps>
            </a:ext>
            <a:ext uri="{28A0092B-C50C-407E-A947-70E740481C1C}">
              <a14:useLocalDpi xmlns:a14="http://schemas.microsoft.com/office/drawing/2010/main"/>
            </a:ext>
          </a:extLst>
        </a:blip>
        <a:stretch>
          <a:fillRect/>
        </a:stretch>
      </xdr:blipFill>
      <xdr:spPr>
        <a:xfrm>
          <a:off x="7410450" y="74304525"/>
          <a:ext cx="1155700" cy="860355"/>
        </a:xfrm>
        <a:prstGeom prst="rect">
          <a:avLst/>
        </a:prstGeom>
      </xdr:spPr>
    </xdr:pic>
    <xdr:clientData/>
  </xdr:oneCellAnchor>
  <xdr:twoCellAnchor editAs="oneCell">
    <xdr:from>
      <xdr:col>6</xdr:col>
      <xdr:colOff>466725</xdr:colOff>
      <xdr:row>80</xdr:row>
      <xdr:rowOff>114300</xdr:rowOff>
    </xdr:from>
    <xdr:to>
      <xdr:col>6</xdr:col>
      <xdr:colOff>1462417</xdr:colOff>
      <xdr:row>80</xdr:row>
      <xdr:rowOff>1041400</xdr:rowOff>
    </xdr:to>
    <xdr:pic>
      <xdr:nvPicPr>
        <xdr:cNvPr id="198" name="Picture 197">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7543800" y="75476100"/>
          <a:ext cx="995692" cy="927100"/>
        </a:xfrm>
        <a:prstGeom prst="rect">
          <a:avLst/>
        </a:prstGeom>
      </xdr:spPr>
    </xdr:pic>
    <xdr:clientData/>
  </xdr:twoCellAnchor>
  <xdr:twoCellAnchor editAs="oneCell">
    <xdr:from>
      <xdr:col>6</xdr:col>
      <xdr:colOff>438150</xdr:colOff>
      <xdr:row>81</xdr:row>
      <xdr:rowOff>152400</xdr:rowOff>
    </xdr:from>
    <xdr:to>
      <xdr:col>6</xdr:col>
      <xdr:colOff>1433842</xdr:colOff>
      <xdr:row>81</xdr:row>
      <xdr:rowOff>1079500</xdr:rowOff>
    </xdr:to>
    <xdr:pic>
      <xdr:nvPicPr>
        <xdr:cNvPr id="199" name="Picture 198">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7515225" y="76657200"/>
          <a:ext cx="995692" cy="927100"/>
        </a:xfrm>
        <a:prstGeom prst="rect">
          <a:avLst/>
        </a:prstGeom>
      </xdr:spPr>
    </xdr:pic>
    <xdr:clientData/>
  </xdr:twoCellAnchor>
  <xdr:twoCellAnchor editAs="oneCell">
    <xdr:from>
      <xdr:col>6</xdr:col>
      <xdr:colOff>419100</xdr:colOff>
      <xdr:row>82</xdr:row>
      <xdr:rowOff>171450</xdr:rowOff>
    </xdr:from>
    <xdr:to>
      <xdr:col>6</xdr:col>
      <xdr:colOff>1390650</xdr:colOff>
      <xdr:row>82</xdr:row>
      <xdr:rowOff>1009650</xdr:rowOff>
    </xdr:to>
    <xdr:pic>
      <xdr:nvPicPr>
        <xdr:cNvPr id="200" name="Picture 78" descr="760lv05">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a:ext>
          </a:extLst>
        </a:blip>
        <a:srcRect/>
        <a:stretch>
          <a:fillRect/>
        </a:stretch>
      </xdr:blipFill>
      <xdr:spPr bwMode="auto">
        <a:xfrm>
          <a:off x="7496175" y="77819250"/>
          <a:ext cx="9715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504825</xdr:colOff>
      <xdr:row>83</xdr:row>
      <xdr:rowOff>161925</xdr:rowOff>
    </xdr:from>
    <xdr:to>
      <xdr:col>6</xdr:col>
      <xdr:colOff>1454294</xdr:colOff>
      <xdr:row>83</xdr:row>
      <xdr:rowOff>981075</xdr:rowOff>
    </xdr:to>
    <xdr:pic>
      <xdr:nvPicPr>
        <xdr:cNvPr id="201" name="Picture 78" descr="760lv05">
          <a:extLst>
            <a:ext uri="{FF2B5EF4-FFF2-40B4-BE49-F238E27FC236}">
              <a16:creationId xmlns:a16="http://schemas.microsoft.com/office/drawing/2014/main" id="{00000000-0008-0000-0900-000071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a:ext>
          </a:extLst>
        </a:blip>
        <a:srcRect/>
        <a:stretch>
          <a:fillRect/>
        </a:stretch>
      </xdr:blipFill>
      <xdr:spPr bwMode="auto">
        <a:xfrm>
          <a:off x="7581900" y="78952725"/>
          <a:ext cx="949469"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476250</xdr:colOff>
      <xdr:row>84</xdr:row>
      <xdr:rowOff>123825</xdr:rowOff>
    </xdr:from>
    <xdr:to>
      <xdr:col>6</xdr:col>
      <xdr:colOff>1543050</xdr:colOff>
      <xdr:row>84</xdr:row>
      <xdr:rowOff>1028700</xdr:rowOff>
    </xdr:to>
    <xdr:pic>
      <xdr:nvPicPr>
        <xdr:cNvPr id="202" name="Picture 123" descr="image">
          <a:extLst>
            <a:ext uri="{FF2B5EF4-FFF2-40B4-BE49-F238E27FC236}">
              <a16:creationId xmlns:a16="http://schemas.microsoft.com/office/drawing/2014/main" id="{00000000-0008-0000-0900-00004A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7553325" y="80057625"/>
          <a:ext cx="10668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400050</xdr:colOff>
      <xdr:row>85</xdr:row>
      <xdr:rowOff>123825</xdr:rowOff>
    </xdr:from>
    <xdr:to>
      <xdr:col>6</xdr:col>
      <xdr:colOff>1695450</xdr:colOff>
      <xdr:row>85</xdr:row>
      <xdr:rowOff>1000125</xdr:rowOff>
    </xdr:to>
    <xdr:pic>
      <xdr:nvPicPr>
        <xdr:cNvPr id="203" name="Picture 91" descr="760lv05">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a:ext>
          </a:extLst>
        </a:blip>
        <a:srcRect/>
        <a:stretch>
          <a:fillRect/>
        </a:stretch>
      </xdr:blipFill>
      <xdr:spPr bwMode="auto">
        <a:xfrm>
          <a:off x="7477125" y="81200625"/>
          <a:ext cx="12954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485775</xdr:colOff>
      <xdr:row>86</xdr:row>
      <xdr:rowOff>195735</xdr:rowOff>
    </xdr:from>
    <xdr:to>
      <xdr:col>6</xdr:col>
      <xdr:colOff>1571625</xdr:colOff>
      <xdr:row>86</xdr:row>
      <xdr:rowOff>1066801</xdr:rowOff>
    </xdr:to>
    <xdr:pic>
      <xdr:nvPicPr>
        <xdr:cNvPr id="204" name="Picture 64" descr="76133-A978N">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7562850" y="82415535"/>
          <a:ext cx="1085850" cy="871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523874</xdr:colOff>
      <xdr:row>87</xdr:row>
      <xdr:rowOff>81547</xdr:rowOff>
    </xdr:from>
    <xdr:to>
      <xdr:col>6</xdr:col>
      <xdr:colOff>1562099</xdr:colOff>
      <xdr:row>87</xdr:row>
      <xdr:rowOff>1066801</xdr:rowOff>
    </xdr:to>
    <xdr:pic>
      <xdr:nvPicPr>
        <xdr:cNvPr id="205" name="Picture 114" descr="760LV15">
          <a:extLst>
            <a:ext uri="{FF2B5EF4-FFF2-40B4-BE49-F238E27FC236}">
              <a16:creationId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7600949" y="83444347"/>
          <a:ext cx="1038225" cy="985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561975</xdr:colOff>
      <xdr:row>88</xdr:row>
      <xdr:rowOff>133350</xdr:rowOff>
    </xdr:from>
    <xdr:to>
      <xdr:col>6</xdr:col>
      <xdr:colOff>1847850</xdr:colOff>
      <xdr:row>88</xdr:row>
      <xdr:rowOff>1019175</xdr:rowOff>
    </xdr:to>
    <xdr:pic>
      <xdr:nvPicPr>
        <xdr:cNvPr id="206" name="Picture 18" descr="770LV05_A978_C">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59">
          <a:lum bright="24000" contrast="18000"/>
          <a:extLst>
            <a:ext uri="{28A0092B-C50C-407E-A947-70E740481C1C}">
              <a14:useLocalDpi xmlns:a14="http://schemas.microsoft.com/office/drawing/2010/main"/>
            </a:ext>
          </a:extLst>
        </a:blip>
        <a:srcRect/>
        <a:stretch>
          <a:fillRect/>
        </a:stretch>
      </xdr:blipFill>
      <xdr:spPr bwMode="auto">
        <a:xfrm>
          <a:off x="7639050" y="84639150"/>
          <a:ext cx="12858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628650</xdr:colOff>
      <xdr:row>89</xdr:row>
      <xdr:rowOff>95250</xdr:rowOff>
    </xdr:from>
    <xdr:to>
      <xdr:col>6</xdr:col>
      <xdr:colOff>1828800</xdr:colOff>
      <xdr:row>89</xdr:row>
      <xdr:rowOff>962025</xdr:rowOff>
    </xdr:to>
    <xdr:pic>
      <xdr:nvPicPr>
        <xdr:cNvPr id="207" name="Picture 206" descr="765LV05_X001_BLK">
          <a:extLst>
            <a:ext uri="{FF2B5EF4-FFF2-40B4-BE49-F238E27FC236}">
              <a16:creationId xmlns:a16="http://schemas.microsoft.com/office/drawing/2014/main" id="{00000000-0008-0000-0900-00003B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7705725" y="85744050"/>
          <a:ext cx="12001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666750</xdr:colOff>
      <xdr:row>90</xdr:row>
      <xdr:rowOff>95250</xdr:rowOff>
    </xdr:from>
    <xdr:to>
      <xdr:col>6</xdr:col>
      <xdr:colOff>1735666</xdr:colOff>
      <xdr:row>90</xdr:row>
      <xdr:rowOff>1111935</xdr:rowOff>
    </xdr:to>
    <xdr:pic>
      <xdr:nvPicPr>
        <xdr:cNvPr id="208" name="Picture 18" descr="770LV05_A978_C">
          <a:extLst>
            <a:ext uri="{FF2B5EF4-FFF2-40B4-BE49-F238E27FC236}">
              <a16:creationId xmlns:a16="http://schemas.microsoft.com/office/drawing/2014/main" id="{00000000-0008-0000-0900-000096000000}"/>
            </a:ext>
          </a:extLst>
        </xdr:cNvPr>
        <xdr:cNvPicPr>
          <a:picLocks noChangeAspect="1" noChangeArrowheads="1"/>
        </xdr:cNvPicPr>
      </xdr:nvPicPr>
      <xdr:blipFill>
        <a:blip xmlns:r="http://schemas.openxmlformats.org/officeDocument/2006/relationships" r:embed="rId59">
          <a:lum bright="24000" contrast="18000"/>
          <a:extLst>
            <a:ext uri="{28A0092B-C50C-407E-A947-70E740481C1C}">
              <a14:useLocalDpi xmlns:a14="http://schemas.microsoft.com/office/drawing/2010/main"/>
            </a:ext>
          </a:extLst>
        </a:blip>
        <a:srcRect/>
        <a:stretch>
          <a:fillRect/>
        </a:stretch>
      </xdr:blipFill>
      <xdr:spPr bwMode="auto">
        <a:xfrm flipH="1">
          <a:off x="7743825" y="86887050"/>
          <a:ext cx="1068916" cy="1016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676275</xdr:colOff>
      <xdr:row>91</xdr:row>
      <xdr:rowOff>180975</xdr:rowOff>
    </xdr:from>
    <xdr:to>
      <xdr:col>6</xdr:col>
      <xdr:colOff>1638300</xdr:colOff>
      <xdr:row>91</xdr:row>
      <xdr:rowOff>1057275</xdr:rowOff>
    </xdr:to>
    <xdr:pic>
      <xdr:nvPicPr>
        <xdr:cNvPr id="209" name="Picture 26" descr="770LV15">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7753350" y="88115775"/>
          <a:ext cx="9620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561975</xdr:colOff>
      <xdr:row>92</xdr:row>
      <xdr:rowOff>53858</xdr:rowOff>
    </xdr:from>
    <xdr:to>
      <xdr:col>6</xdr:col>
      <xdr:colOff>1352550</xdr:colOff>
      <xdr:row>92</xdr:row>
      <xdr:rowOff>981076</xdr:rowOff>
    </xdr:to>
    <xdr:pic>
      <xdr:nvPicPr>
        <xdr:cNvPr id="210" name="Picture 93" descr="770tv156">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7639050" y="89131658"/>
          <a:ext cx="790575" cy="927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304800</xdr:colOff>
      <xdr:row>93</xdr:row>
      <xdr:rowOff>47625</xdr:rowOff>
    </xdr:from>
    <xdr:to>
      <xdr:col>6</xdr:col>
      <xdr:colOff>1828800</xdr:colOff>
      <xdr:row>93</xdr:row>
      <xdr:rowOff>914400</xdr:rowOff>
    </xdr:to>
    <xdr:pic>
      <xdr:nvPicPr>
        <xdr:cNvPr id="211" name="lightboxImage" descr="CARLSON 800LV05 TH008 N">
          <a:extLst>
            <a:ext uri="{FF2B5EF4-FFF2-40B4-BE49-F238E27FC236}">
              <a16:creationId xmlns:a16="http://schemas.microsoft.com/office/drawing/2014/main" id="{00000000-0008-0000-0900-00004B00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7381875" y="90268425"/>
          <a:ext cx="15240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381000</xdr:colOff>
      <xdr:row>94</xdr:row>
      <xdr:rowOff>142875</xdr:rowOff>
    </xdr:from>
    <xdr:to>
      <xdr:col>6</xdr:col>
      <xdr:colOff>1809750</xdr:colOff>
      <xdr:row>94</xdr:row>
      <xdr:rowOff>990600</xdr:rowOff>
    </xdr:to>
    <xdr:pic>
      <xdr:nvPicPr>
        <xdr:cNvPr id="212" name="Picture 28" descr="800LV10_J208_C">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7458075" y="91506675"/>
          <a:ext cx="14287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609600</xdr:colOff>
      <xdr:row>95</xdr:row>
      <xdr:rowOff>152400</xdr:rowOff>
    </xdr:from>
    <xdr:to>
      <xdr:col>6</xdr:col>
      <xdr:colOff>1457325</xdr:colOff>
      <xdr:row>95</xdr:row>
      <xdr:rowOff>1000125</xdr:rowOff>
    </xdr:to>
    <xdr:pic>
      <xdr:nvPicPr>
        <xdr:cNvPr id="213" name="Picture 29" descr="800LV15_J208_C">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7686675" y="92659200"/>
          <a:ext cx="8477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685800</xdr:colOff>
      <xdr:row>96</xdr:row>
      <xdr:rowOff>76200</xdr:rowOff>
    </xdr:from>
    <xdr:to>
      <xdr:col>6</xdr:col>
      <xdr:colOff>1479279</xdr:colOff>
      <xdr:row>96</xdr:row>
      <xdr:rowOff>1004624</xdr:rowOff>
    </xdr:to>
    <xdr:pic>
      <xdr:nvPicPr>
        <xdr:cNvPr id="214" name="Picture 213">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rightnessContrast bright="20000" contrast="20000"/>
                  </a14:imgEffect>
                </a14:imgLayer>
              </a14:imgProps>
            </a:ext>
            <a:ext uri="{28A0092B-C50C-407E-A947-70E740481C1C}">
              <a14:useLocalDpi xmlns:a14="http://schemas.microsoft.com/office/drawing/2010/main"/>
            </a:ext>
          </a:extLst>
        </a:blip>
        <a:stretch>
          <a:fillRect/>
        </a:stretch>
      </xdr:blipFill>
      <xdr:spPr>
        <a:xfrm flipH="1">
          <a:off x="7762875" y="93726000"/>
          <a:ext cx="793479" cy="928424"/>
        </a:xfrm>
        <a:prstGeom prst="rect">
          <a:avLst/>
        </a:prstGeom>
      </xdr:spPr>
    </xdr:pic>
    <xdr:clientData/>
  </xdr:twoCellAnchor>
  <xdr:twoCellAnchor editAs="oneCell">
    <xdr:from>
      <xdr:col>6</xdr:col>
      <xdr:colOff>647700</xdr:colOff>
      <xdr:row>97</xdr:row>
      <xdr:rowOff>104775</xdr:rowOff>
    </xdr:from>
    <xdr:to>
      <xdr:col>6</xdr:col>
      <xdr:colOff>1565148</xdr:colOff>
      <xdr:row>97</xdr:row>
      <xdr:rowOff>993775</xdr:rowOff>
    </xdr:to>
    <xdr:pic>
      <xdr:nvPicPr>
        <xdr:cNvPr id="215" name="Picture 214">
          <a:extLst>
            <a:ext uri="{FF2B5EF4-FFF2-40B4-BE49-F238E27FC236}">
              <a16:creationId xmlns:a16="http://schemas.microsoft.com/office/drawing/2014/main" id="{00000000-0008-0000-0900-000050000000}"/>
            </a:ext>
          </a:extLst>
        </xdr:cNvPr>
        <xdr:cNvPicPr>
          <a:picLocks noChangeAspect="1"/>
        </xdr:cNvPicPr>
      </xdr:nvPicPr>
      <xdr:blipFill>
        <a:blip xmlns:r="http://schemas.openxmlformats.org/officeDocument/2006/relationships" r:embed="rId68" cstate="email">
          <a:extLst>
            <a:ext uri="{BEBA8EAE-BF5A-486C-A8C5-ECC9F3942E4B}">
              <a14:imgProps xmlns:a14="http://schemas.microsoft.com/office/drawing/2010/main">
                <a14:imgLayer r:embed="rId69">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7724775" y="94897575"/>
          <a:ext cx="917448" cy="889000"/>
        </a:xfrm>
        <a:prstGeom prst="rect">
          <a:avLst/>
        </a:prstGeom>
      </xdr:spPr>
    </xdr:pic>
    <xdr:clientData/>
  </xdr:twoCellAnchor>
  <xdr:twoCellAnchor editAs="oneCell">
    <xdr:from>
      <xdr:col>6</xdr:col>
      <xdr:colOff>476250</xdr:colOff>
      <xdr:row>98</xdr:row>
      <xdr:rowOff>152400</xdr:rowOff>
    </xdr:from>
    <xdr:to>
      <xdr:col>6</xdr:col>
      <xdr:colOff>1622573</xdr:colOff>
      <xdr:row>98</xdr:row>
      <xdr:rowOff>1028700</xdr:rowOff>
    </xdr:to>
    <xdr:pic>
      <xdr:nvPicPr>
        <xdr:cNvPr id="216" name="Picture 215">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7553325" y="96088200"/>
          <a:ext cx="1146323" cy="876300"/>
        </a:xfrm>
        <a:prstGeom prst="rect">
          <a:avLst/>
        </a:prstGeom>
      </xdr:spPr>
    </xdr:pic>
    <xdr:clientData/>
  </xdr:twoCellAnchor>
  <xdr:twoCellAnchor editAs="oneCell">
    <xdr:from>
      <xdr:col>6</xdr:col>
      <xdr:colOff>647700</xdr:colOff>
      <xdr:row>99</xdr:row>
      <xdr:rowOff>161925</xdr:rowOff>
    </xdr:from>
    <xdr:to>
      <xdr:col>6</xdr:col>
      <xdr:colOff>1564757</xdr:colOff>
      <xdr:row>99</xdr:row>
      <xdr:rowOff>1038224</xdr:rowOff>
    </xdr:to>
    <xdr:pic>
      <xdr:nvPicPr>
        <xdr:cNvPr id="217" name="Picture 216">
          <a:extLst>
            <a:ext uri="{FF2B5EF4-FFF2-40B4-BE49-F238E27FC236}">
              <a16:creationId xmlns:a16="http://schemas.microsoft.com/office/drawing/2014/main" id="{00000000-0008-0000-0900-000056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7724775" y="97240725"/>
          <a:ext cx="917057" cy="876299"/>
        </a:xfrm>
        <a:prstGeom prst="rect">
          <a:avLst/>
        </a:prstGeom>
      </xdr:spPr>
    </xdr:pic>
    <xdr:clientData/>
  </xdr:twoCellAnchor>
  <xdr:twoCellAnchor editAs="oneCell">
    <xdr:from>
      <xdr:col>6</xdr:col>
      <xdr:colOff>571500</xdr:colOff>
      <xdr:row>100</xdr:row>
      <xdr:rowOff>142875</xdr:rowOff>
    </xdr:from>
    <xdr:to>
      <xdr:col>6</xdr:col>
      <xdr:colOff>1558263</xdr:colOff>
      <xdr:row>100</xdr:row>
      <xdr:rowOff>1057275</xdr:rowOff>
    </xdr:to>
    <xdr:pic>
      <xdr:nvPicPr>
        <xdr:cNvPr id="218" name="Picture 217">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7648575" y="98364675"/>
          <a:ext cx="986763" cy="914400"/>
        </a:xfrm>
        <a:prstGeom prst="rect">
          <a:avLst/>
        </a:prstGeom>
      </xdr:spPr>
    </xdr:pic>
    <xdr:clientData/>
  </xdr:twoCellAnchor>
  <xdr:twoCellAnchor editAs="oneCell">
    <xdr:from>
      <xdr:col>6</xdr:col>
      <xdr:colOff>704850</xdr:colOff>
      <xdr:row>101</xdr:row>
      <xdr:rowOff>66675</xdr:rowOff>
    </xdr:from>
    <xdr:to>
      <xdr:col>6</xdr:col>
      <xdr:colOff>1521963</xdr:colOff>
      <xdr:row>101</xdr:row>
      <xdr:rowOff>1149351</xdr:rowOff>
    </xdr:to>
    <xdr:pic>
      <xdr:nvPicPr>
        <xdr:cNvPr id="219" name="Picture 218" descr="https://480603.smushcdn.com/1162830/wp-content/uploads/2020/05/Southview-01-1024x618.jpg?lossy=1&amp;strip=1&amp;webp=1"/>
        <xdr:cNvPicPr>
          <a:picLocks noChangeAspect="1" noChangeArrowheads="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bwMode="auto">
        <a:xfrm>
          <a:off x="7781925" y="99431475"/>
          <a:ext cx="817113" cy="1082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571500</xdr:colOff>
      <xdr:row>102</xdr:row>
      <xdr:rowOff>19050</xdr:rowOff>
    </xdr:from>
    <xdr:to>
      <xdr:col>6</xdr:col>
      <xdr:colOff>1534583</xdr:colOff>
      <xdr:row>102</xdr:row>
      <xdr:rowOff>1196152</xdr:rowOff>
    </xdr:to>
    <xdr:pic>
      <xdr:nvPicPr>
        <xdr:cNvPr id="220" name="Picture 219" descr="https://480603.smushcdn.com/1162830/wp-content/uploads/2020/05/Southview-01-1024x618.jpg?lossy=1&amp;strip=1&amp;webp=1"/>
        <xdr:cNvPicPr>
          <a:picLocks noChangeAspect="1" noChangeArrowheads="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bwMode="auto">
        <a:xfrm>
          <a:off x="7648575" y="100622100"/>
          <a:ext cx="963083" cy="117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103</xdr:row>
      <xdr:rowOff>66675</xdr:rowOff>
    </xdr:from>
    <xdr:to>
      <xdr:col>6</xdr:col>
      <xdr:colOff>1970616</xdr:colOff>
      <xdr:row>103</xdr:row>
      <xdr:rowOff>1057063</xdr:rowOff>
    </xdr:to>
    <xdr:pic>
      <xdr:nvPicPr>
        <xdr:cNvPr id="221" name="Picture 220">
          <a:extLst>
            <a:ext uri="{FF2B5EF4-FFF2-40B4-BE49-F238E27FC236}">
              <a16:creationId xmlns:a16="http://schemas.microsoft.com/office/drawing/2014/main" id="{00000000-0008-0000-0900-000088000000}"/>
            </a:ext>
          </a:extLst>
        </xdr:cNvPr>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7153275" y="101907975"/>
          <a:ext cx="1894416" cy="990388"/>
        </a:xfrm>
        <a:prstGeom prst="rect">
          <a:avLst/>
        </a:prstGeom>
      </xdr:spPr>
    </xdr:pic>
    <xdr:clientData/>
  </xdr:twoCellAnchor>
  <xdr:twoCellAnchor editAs="oneCell">
    <xdr:from>
      <xdr:col>6</xdr:col>
      <xdr:colOff>104775</xdr:colOff>
      <xdr:row>104</xdr:row>
      <xdr:rowOff>104775</xdr:rowOff>
    </xdr:from>
    <xdr:to>
      <xdr:col>6</xdr:col>
      <xdr:colOff>1999191</xdr:colOff>
      <xdr:row>104</xdr:row>
      <xdr:rowOff>1095163</xdr:rowOff>
    </xdr:to>
    <xdr:pic>
      <xdr:nvPicPr>
        <xdr:cNvPr id="222" name="Picture 221">
          <a:extLst>
            <a:ext uri="{FF2B5EF4-FFF2-40B4-BE49-F238E27FC236}">
              <a16:creationId xmlns:a16="http://schemas.microsoft.com/office/drawing/2014/main" id="{00000000-0008-0000-0900-000088000000}"/>
            </a:ext>
          </a:extLst>
        </xdr:cNvPr>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7181850" y="103089075"/>
          <a:ext cx="1894416" cy="990388"/>
        </a:xfrm>
        <a:prstGeom prst="rect">
          <a:avLst/>
        </a:prstGeom>
      </xdr:spPr>
    </xdr:pic>
    <xdr:clientData/>
  </xdr:twoCellAnchor>
  <xdr:twoCellAnchor editAs="oneCell">
    <xdr:from>
      <xdr:col>6</xdr:col>
      <xdr:colOff>57150</xdr:colOff>
      <xdr:row>105</xdr:row>
      <xdr:rowOff>57150</xdr:rowOff>
    </xdr:from>
    <xdr:to>
      <xdr:col>6</xdr:col>
      <xdr:colOff>1951566</xdr:colOff>
      <xdr:row>105</xdr:row>
      <xdr:rowOff>1047538</xdr:rowOff>
    </xdr:to>
    <xdr:pic>
      <xdr:nvPicPr>
        <xdr:cNvPr id="223" name="Picture 222">
          <a:extLst>
            <a:ext uri="{FF2B5EF4-FFF2-40B4-BE49-F238E27FC236}">
              <a16:creationId xmlns:a16="http://schemas.microsoft.com/office/drawing/2014/main" id="{00000000-0008-0000-0900-000088000000}"/>
            </a:ext>
          </a:extLst>
        </xdr:cNvPr>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7134225" y="104184450"/>
          <a:ext cx="1894416" cy="990388"/>
        </a:xfrm>
        <a:prstGeom prst="rect">
          <a:avLst/>
        </a:prstGeom>
      </xdr:spPr>
    </xdr:pic>
    <xdr:clientData/>
  </xdr:twoCellAnchor>
  <xdr:twoCellAnchor editAs="oneCell">
    <xdr:from>
      <xdr:col>6</xdr:col>
      <xdr:colOff>104775</xdr:colOff>
      <xdr:row>106</xdr:row>
      <xdr:rowOff>57150</xdr:rowOff>
    </xdr:from>
    <xdr:to>
      <xdr:col>6</xdr:col>
      <xdr:colOff>1999191</xdr:colOff>
      <xdr:row>106</xdr:row>
      <xdr:rowOff>1047538</xdr:rowOff>
    </xdr:to>
    <xdr:pic>
      <xdr:nvPicPr>
        <xdr:cNvPr id="224" name="Picture 223">
          <a:extLst>
            <a:ext uri="{FF2B5EF4-FFF2-40B4-BE49-F238E27FC236}">
              <a16:creationId xmlns:a16="http://schemas.microsoft.com/office/drawing/2014/main" id="{00000000-0008-0000-0900-000088000000}"/>
            </a:ext>
          </a:extLst>
        </xdr:cNvPr>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7181850" y="105327450"/>
          <a:ext cx="1894416" cy="990388"/>
        </a:xfrm>
        <a:prstGeom prst="rect">
          <a:avLst/>
        </a:prstGeom>
      </xdr:spPr>
    </xdr:pic>
    <xdr:clientData/>
  </xdr:twoCellAnchor>
  <xdr:twoCellAnchor editAs="oneCell">
    <xdr:from>
      <xdr:col>6</xdr:col>
      <xdr:colOff>323850</xdr:colOff>
      <xdr:row>38</xdr:row>
      <xdr:rowOff>47625</xdr:rowOff>
    </xdr:from>
    <xdr:to>
      <xdr:col>6</xdr:col>
      <xdr:colOff>1886836</xdr:colOff>
      <xdr:row>38</xdr:row>
      <xdr:rowOff>1247775</xdr:rowOff>
    </xdr:to>
    <xdr:pic>
      <xdr:nvPicPr>
        <xdr:cNvPr id="97" name="图片 50" descr="调整大小 照片 001.jpg"/>
        <xdr:cNvPicPr>
          <a:picLocks noChangeAspect="1"/>
        </xdr:cNvPicPr>
      </xdr:nvPicPr>
      <xdr:blipFill rotWithShape="1">
        <a:blip xmlns:r="http://schemas.openxmlformats.org/officeDocument/2006/relationships" r:embed="rId76" cstate="print">
          <a:extLst>
            <a:ext uri="{BEBA8EAE-BF5A-486C-A8C5-ECC9F3942E4B}">
              <a14:imgProps xmlns:a14="http://schemas.microsoft.com/office/drawing/2010/main">
                <a14:imgLayer r:embed="rId77">
                  <a14:imgEffect>
                    <a14:brightnessContrast bright="40000"/>
                  </a14:imgEffect>
                </a14:imgLayer>
              </a14:imgProps>
            </a:ext>
            <a:ext uri="{28A0092B-C50C-407E-A947-70E740481C1C}">
              <a14:useLocalDpi xmlns:a14="http://schemas.microsoft.com/office/drawing/2010/main" val="0"/>
            </a:ext>
          </a:extLst>
        </a:blip>
        <a:srcRect t="11181" b="8695"/>
        <a:stretch/>
      </xdr:blipFill>
      <xdr:spPr bwMode="auto">
        <a:xfrm>
          <a:off x="7400925" y="31975425"/>
          <a:ext cx="1562986"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466725</xdr:colOff>
      <xdr:row>57</xdr:row>
      <xdr:rowOff>38100</xdr:rowOff>
    </xdr:from>
    <xdr:to>
      <xdr:col>6</xdr:col>
      <xdr:colOff>1698625</xdr:colOff>
      <xdr:row>57</xdr:row>
      <xdr:rowOff>1037308</xdr:rowOff>
    </xdr:to>
    <xdr:pic>
      <xdr:nvPicPr>
        <xdr:cNvPr id="98" name="Picture 97"/>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7543800" y="53816250"/>
          <a:ext cx="1231900" cy="999208"/>
        </a:xfrm>
        <a:prstGeom prst="rect">
          <a:avLst/>
        </a:prstGeom>
      </xdr:spPr>
    </xdr:pic>
    <xdr:clientData/>
  </xdr:twoCellAnchor>
  <xdr:twoCellAnchor editAs="oneCell">
    <xdr:from>
      <xdr:col>6</xdr:col>
      <xdr:colOff>600075</xdr:colOff>
      <xdr:row>58</xdr:row>
      <xdr:rowOff>85725</xdr:rowOff>
    </xdr:from>
    <xdr:to>
      <xdr:col>6</xdr:col>
      <xdr:colOff>1541992</xdr:colOff>
      <xdr:row>58</xdr:row>
      <xdr:rowOff>1084933</xdr:rowOff>
    </xdr:to>
    <xdr:pic>
      <xdr:nvPicPr>
        <xdr:cNvPr id="99" name="Picture 9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7677150" y="55006875"/>
          <a:ext cx="941917" cy="999208"/>
        </a:xfrm>
        <a:prstGeom prst="rect">
          <a:avLst/>
        </a:prstGeom>
      </xdr:spPr>
    </xdr:pic>
    <xdr:clientData/>
  </xdr:twoCellAnchor>
  <xdr:twoCellAnchor editAs="oneCell">
    <xdr:from>
      <xdr:col>6</xdr:col>
      <xdr:colOff>466725</xdr:colOff>
      <xdr:row>59</xdr:row>
      <xdr:rowOff>28575</xdr:rowOff>
    </xdr:from>
    <xdr:to>
      <xdr:col>6</xdr:col>
      <xdr:colOff>1520825</xdr:colOff>
      <xdr:row>59</xdr:row>
      <xdr:rowOff>1121536</xdr:rowOff>
    </xdr:to>
    <xdr:pic>
      <xdr:nvPicPr>
        <xdr:cNvPr id="100" name="Picture 9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7543800" y="56092725"/>
          <a:ext cx="1054100" cy="10929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369229</xdr:colOff>
      <xdr:row>10</xdr:row>
      <xdr:rowOff>25113</xdr:rowOff>
    </xdr:from>
    <xdr:to>
      <xdr:col>5</xdr:col>
      <xdr:colOff>1095375</xdr:colOff>
      <xdr:row>10</xdr:row>
      <xdr:rowOff>1115822</xdr:rowOff>
    </xdr:to>
    <xdr:pic>
      <xdr:nvPicPr>
        <xdr:cNvPr id="35" name="Picture 34" descr="12373">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artisticPhotocopy/>
                  </a14:imgEffect>
                </a14:imgLayer>
              </a14:imgProps>
            </a:ext>
            <a:ext uri="{28A0092B-C50C-407E-A947-70E740481C1C}">
              <a14:useLocalDpi xmlns:a14="http://schemas.microsoft.com/office/drawing/2010/main"/>
            </a:ext>
          </a:extLst>
        </a:blip>
        <a:srcRect/>
        <a:stretch>
          <a:fillRect/>
        </a:stretch>
      </xdr:blipFill>
      <xdr:spPr bwMode="auto">
        <a:xfrm>
          <a:off x="6912904" y="11245563"/>
          <a:ext cx="726146" cy="1090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308202</xdr:colOff>
      <xdr:row>8</xdr:row>
      <xdr:rowOff>86065</xdr:rowOff>
    </xdr:from>
    <xdr:to>
      <xdr:col>5</xdr:col>
      <xdr:colOff>1023938</xdr:colOff>
      <xdr:row>8</xdr:row>
      <xdr:rowOff>967808</xdr:rowOff>
    </xdr:to>
    <xdr:pic>
      <xdr:nvPicPr>
        <xdr:cNvPr id="36" name="Picture 35" descr="2Drawer Stackable">
          <a:extLst>
            <a:ext uri="{FF2B5EF4-FFF2-40B4-BE49-F238E27FC236}">
              <a16:creationId xmlns:a16="http://schemas.microsoft.com/office/drawing/2014/main" id="{00000000-0008-0000-0100-00002D000000}"/>
            </a:ext>
          </a:extLst>
        </xdr:cNvPr>
        <xdr:cNvPicPr>
          <a:picLocks noChangeAspect="1" noChangeArrowheads="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artisticPhotocopy/>
                  </a14:imgEffect>
                </a14:imgLayer>
              </a14:imgProps>
            </a:ext>
            <a:ext uri="{28A0092B-C50C-407E-A947-70E740481C1C}">
              <a14:useLocalDpi xmlns:a14="http://schemas.microsoft.com/office/drawing/2010/main"/>
            </a:ext>
          </a:extLst>
        </a:blip>
        <a:srcRect/>
        <a:stretch/>
      </xdr:blipFill>
      <xdr:spPr bwMode="auto">
        <a:xfrm>
          <a:off x="6851877" y="8810965"/>
          <a:ext cx="715736" cy="881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238125</xdr:colOff>
      <xdr:row>7</xdr:row>
      <xdr:rowOff>71437</xdr:rowOff>
    </xdr:from>
    <xdr:to>
      <xdr:col>5</xdr:col>
      <xdr:colOff>902466</xdr:colOff>
      <xdr:row>7</xdr:row>
      <xdr:rowOff>966903</xdr:rowOff>
    </xdr:to>
    <xdr:pic>
      <xdr:nvPicPr>
        <xdr:cNvPr id="37" name="Picture 36" descr="10388 - 12388">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5" cstate="email">
          <a:extLst>
            <a:ext uri="{BEBA8EAE-BF5A-486C-A8C5-ECC9F3942E4B}">
              <a14:imgProps xmlns:a14="http://schemas.microsoft.com/office/drawing/2010/main">
                <a14:imgLayer r:embed="rId6">
                  <a14:imgEffect>
                    <a14:artisticPhotocopy/>
                  </a14:imgEffect>
                </a14:imgLayer>
              </a14:imgProps>
            </a:ext>
            <a:ext uri="{28A0092B-C50C-407E-A947-70E740481C1C}">
              <a14:useLocalDpi xmlns:a14="http://schemas.microsoft.com/office/drawing/2010/main"/>
            </a:ext>
          </a:extLst>
        </a:blip>
        <a:srcRect/>
        <a:stretch>
          <a:fillRect/>
        </a:stretch>
      </xdr:blipFill>
      <xdr:spPr bwMode="auto">
        <a:xfrm>
          <a:off x="6781800" y="7758112"/>
          <a:ext cx="664341" cy="904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xdr:colOff>
      <xdr:row>4</xdr:row>
      <xdr:rowOff>107716</xdr:rowOff>
    </xdr:from>
    <xdr:to>
      <xdr:col>5</xdr:col>
      <xdr:colOff>976313</xdr:colOff>
      <xdr:row>4</xdr:row>
      <xdr:rowOff>1036319</xdr:rowOff>
    </xdr:to>
    <xdr:pic>
      <xdr:nvPicPr>
        <xdr:cNvPr id="38" name="Picture 37" descr="Writing Desk">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artisticPhotocopy/>
                  </a14:imgEffect>
                </a14:imgLayer>
              </a14:imgProps>
            </a:ext>
            <a:ext uri="{28A0092B-C50C-407E-A947-70E740481C1C}">
              <a14:useLocalDpi xmlns:a14="http://schemas.microsoft.com/office/drawing/2010/main"/>
            </a:ext>
          </a:extLst>
        </a:blip>
        <a:srcRect/>
        <a:stretch>
          <a:fillRect/>
        </a:stretch>
      </xdr:blipFill>
      <xdr:spPr bwMode="auto">
        <a:xfrm>
          <a:off x="6686550" y="3803416"/>
          <a:ext cx="833438" cy="92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2</xdr:row>
      <xdr:rowOff>571500</xdr:rowOff>
    </xdr:from>
    <xdr:to>
      <xdr:col>5</xdr:col>
      <xdr:colOff>1104901</xdr:colOff>
      <xdr:row>2</xdr:row>
      <xdr:rowOff>1227502</xdr:rowOff>
    </xdr:to>
    <xdr:pic>
      <xdr:nvPicPr>
        <xdr:cNvPr id="39" name="Picture 38" descr="10957">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9" cstate="email">
          <a:extLst>
            <a:ext uri="{BEBA8EAE-BF5A-486C-A8C5-ECC9F3942E4B}">
              <a14:imgProps xmlns:a14="http://schemas.microsoft.com/office/drawing/2010/main">
                <a14:imgLayer r:embed="rId10">
                  <a14:imgEffect>
                    <a14:artisticPhotocopy/>
                  </a14:imgEffect>
                </a14:imgLayer>
              </a14:imgProps>
            </a:ext>
            <a:ext uri="{28A0092B-C50C-407E-A947-70E740481C1C}">
              <a14:useLocalDpi xmlns:a14="http://schemas.microsoft.com/office/drawing/2010/main"/>
            </a:ext>
          </a:extLst>
        </a:blip>
        <a:srcRect l="14999" t="4999" r="11874" b="7500"/>
        <a:stretch>
          <a:fillRect/>
        </a:stretch>
      </xdr:blipFill>
      <xdr:spPr bwMode="auto">
        <a:xfrm>
          <a:off x="6619875" y="1371600"/>
          <a:ext cx="1028701" cy="656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219075</xdr:colOff>
      <xdr:row>3</xdr:row>
      <xdr:rowOff>57149</xdr:rowOff>
    </xdr:from>
    <xdr:to>
      <xdr:col>6</xdr:col>
      <xdr:colOff>2858</xdr:colOff>
      <xdr:row>3</xdr:row>
      <xdr:rowOff>1114424</xdr:rowOff>
    </xdr:to>
    <xdr:pic>
      <xdr:nvPicPr>
        <xdr:cNvPr id="40" name="Picture 2" descr="image011"/>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6762750" y="2638424"/>
          <a:ext cx="1022033"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171450</xdr:colOff>
      <xdr:row>12</xdr:row>
      <xdr:rowOff>158647</xdr:rowOff>
    </xdr:from>
    <xdr:to>
      <xdr:col>5</xdr:col>
      <xdr:colOff>1009650</xdr:colOff>
      <xdr:row>12</xdr:row>
      <xdr:rowOff>1609724</xdr:rowOff>
    </xdr:to>
    <xdr:pic>
      <xdr:nvPicPr>
        <xdr:cNvPr id="41" name="Picture 5" descr="cid:image007.png@01D709DD.0C2431C0"/>
        <xdr:cNvPicPr>
          <a:picLocks noChangeAspect="1" noChangeArrowheads="1"/>
        </xdr:cNvPicPr>
      </xdr:nvPicPr>
      <xdr:blipFill>
        <a:blip xmlns:r="http://schemas.openxmlformats.org/officeDocument/2006/relationships" r:embed="rId12" r:link="rId13" cstate="email">
          <a:extLst>
            <a:ext uri="{28A0092B-C50C-407E-A947-70E740481C1C}">
              <a14:useLocalDpi xmlns:a14="http://schemas.microsoft.com/office/drawing/2010/main"/>
            </a:ext>
          </a:extLst>
        </a:blip>
        <a:srcRect/>
        <a:stretch>
          <a:fillRect/>
        </a:stretch>
      </xdr:blipFill>
      <xdr:spPr bwMode="auto">
        <a:xfrm>
          <a:off x="6715125" y="13817497"/>
          <a:ext cx="838200" cy="1451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304800</xdr:colOff>
      <xdr:row>11</xdr:row>
      <xdr:rowOff>35232</xdr:rowOff>
    </xdr:from>
    <xdr:to>
      <xdr:col>5</xdr:col>
      <xdr:colOff>990600</xdr:colOff>
      <xdr:row>12</xdr:row>
      <xdr:rowOff>3277</xdr:rowOff>
    </xdr:to>
    <xdr:pic>
      <xdr:nvPicPr>
        <xdr:cNvPr id="42" name="Picture 5" descr="cid:image007.png@01D709DD.0C2431C0"/>
        <xdr:cNvPicPr>
          <a:picLocks noChangeAspect="1" noChangeArrowheads="1"/>
        </xdr:cNvPicPr>
      </xdr:nvPicPr>
      <xdr:blipFill>
        <a:blip xmlns:r="http://schemas.openxmlformats.org/officeDocument/2006/relationships" r:embed="rId14" r:link="rId13" cstate="email">
          <a:extLst>
            <a:ext uri="{28A0092B-C50C-407E-A947-70E740481C1C}">
              <a14:useLocalDpi xmlns:a14="http://schemas.microsoft.com/office/drawing/2010/main"/>
            </a:ext>
          </a:extLst>
        </a:blip>
        <a:srcRect/>
        <a:stretch>
          <a:fillRect/>
        </a:stretch>
      </xdr:blipFill>
      <xdr:spPr bwMode="auto">
        <a:xfrm>
          <a:off x="6848475" y="12474882"/>
          <a:ext cx="685800" cy="1187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5</xdr:row>
      <xdr:rowOff>123825</xdr:rowOff>
    </xdr:from>
    <xdr:to>
      <xdr:col>5</xdr:col>
      <xdr:colOff>1072007</xdr:colOff>
      <xdr:row>5</xdr:row>
      <xdr:rowOff>1257300</xdr:rowOff>
    </xdr:to>
    <xdr:pic>
      <xdr:nvPicPr>
        <xdr:cNvPr id="43" name="Picture 4" descr="cid:image009.png@01D709DD.0C2431C0"/>
        <xdr:cNvPicPr>
          <a:picLocks noChangeAspect="1" noChangeArrowheads="1"/>
        </xdr:cNvPicPr>
      </xdr:nvPicPr>
      <xdr:blipFill>
        <a:blip xmlns:r="http://schemas.openxmlformats.org/officeDocument/2006/relationships" r:embed="rId15" r:link="rId16" cstate="email">
          <a:extLst>
            <a:ext uri="{28A0092B-C50C-407E-A947-70E740481C1C}">
              <a14:useLocalDpi xmlns:a14="http://schemas.microsoft.com/office/drawing/2010/main"/>
            </a:ext>
          </a:extLst>
        </a:blip>
        <a:srcRect/>
        <a:stretch>
          <a:fillRect/>
        </a:stretch>
      </xdr:blipFill>
      <xdr:spPr bwMode="auto">
        <a:xfrm>
          <a:off x="6648450" y="5172075"/>
          <a:ext cx="967232"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6</xdr:row>
      <xdr:rowOff>180975</xdr:rowOff>
    </xdr:from>
    <xdr:to>
      <xdr:col>6</xdr:col>
      <xdr:colOff>11176</xdr:colOff>
      <xdr:row>6</xdr:row>
      <xdr:rowOff>1314450</xdr:rowOff>
    </xdr:to>
    <xdr:pic>
      <xdr:nvPicPr>
        <xdr:cNvPr id="44" name="Picture 3" descr="image010"/>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572250" y="6534150"/>
          <a:ext cx="1220851"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19051</xdr:colOff>
      <xdr:row>9</xdr:row>
      <xdr:rowOff>178147</xdr:rowOff>
    </xdr:from>
    <xdr:to>
      <xdr:col>5</xdr:col>
      <xdr:colOff>1228725</xdr:colOff>
      <xdr:row>9</xdr:row>
      <xdr:rowOff>1304925</xdr:rowOff>
    </xdr:to>
    <xdr:pic>
      <xdr:nvPicPr>
        <xdr:cNvPr id="45" name="Picture 1" descr="image00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562726" y="9950797"/>
          <a:ext cx="1209674" cy="1126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13</xdr:row>
      <xdr:rowOff>76200</xdr:rowOff>
    </xdr:from>
    <xdr:to>
      <xdr:col>5</xdr:col>
      <xdr:colOff>838200</xdr:colOff>
      <xdr:row>14</xdr:row>
      <xdr:rowOff>0</xdr:rowOff>
    </xdr:to>
    <xdr:pic>
      <xdr:nvPicPr>
        <xdr:cNvPr id="46" name="Picture 4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6819900" y="15392400"/>
          <a:ext cx="561975" cy="952500"/>
        </a:xfrm>
        <a:prstGeom prst="rect">
          <a:avLst/>
        </a:prstGeom>
      </xdr:spPr>
    </xdr:pic>
    <xdr:clientData/>
  </xdr:twoCellAnchor>
  <xdr:twoCellAnchor editAs="oneCell">
    <xdr:from>
      <xdr:col>5</xdr:col>
      <xdr:colOff>104775</xdr:colOff>
      <xdr:row>14</xdr:row>
      <xdr:rowOff>38100</xdr:rowOff>
    </xdr:from>
    <xdr:to>
      <xdr:col>5</xdr:col>
      <xdr:colOff>1162050</xdr:colOff>
      <xdr:row>14</xdr:row>
      <xdr:rowOff>476250</xdr:rowOff>
    </xdr:to>
    <xdr:pic>
      <xdr:nvPicPr>
        <xdr:cNvPr id="47" name="Picture 46"/>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6648450" y="16402050"/>
          <a:ext cx="1057275" cy="542925"/>
        </a:xfrm>
        <a:prstGeom prst="rect">
          <a:avLst/>
        </a:prstGeom>
      </xdr:spPr>
    </xdr:pic>
    <xdr:clientData/>
  </xdr:twoCellAnchor>
  <xdr:twoCellAnchor editAs="oneCell">
    <xdr:from>
      <xdr:col>5</xdr:col>
      <xdr:colOff>123825</xdr:colOff>
      <xdr:row>15</xdr:row>
      <xdr:rowOff>115271</xdr:rowOff>
    </xdr:from>
    <xdr:to>
      <xdr:col>5</xdr:col>
      <xdr:colOff>1085850</xdr:colOff>
      <xdr:row>15</xdr:row>
      <xdr:rowOff>427998</xdr:rowOff>
    </xdr:to>
    <xdr:pic>
      <xdr:nvPicPr>
        <xdr:cNvPr id="48" name="Picture 47"/>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t="-566"/>
        <a:stretch/>
      </xdr:blipFill>
      <xdr:spPr>
        <a:xfrm>
          <a:off x="6667500" y="17145971"/>
          <a:ext cx="962025" cy="3127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198120</xdr:colOff>
      <xdr:row>2</xdr:row>
      <xdr:rowOff>81886</xdr:rowOff>
    </xdr:from>
    <xdr:to>
      <xdr:col>5</xdr:col>
      <xdr:colOff>955040</xdr:colOff>
      <xdr:row>2</xdr:row>
      <xdr:rowOff>866231</xdr:rowOff>
    </xdr:to>
    <xdr:pic>
      <xdr:nvPicPr>
        <xdr:cNvPr id="2" name="Picture 1" descr="5030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763000" y="1036926"/>
          <a:ext cx="756920" cy="78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178336</xdr:colOff>
      <xdr:row>4</xdr:row>
      <xdr:rowOff>104140</xdr:rowOff>
    </xdr:from>
    <xdr:to>
      <xdr:col>5</xdr:col>
      <xdr:colOff>1038859</xdr:colOff>
      <xdr:row>4</xdr:row>
      <xdr:rowOff>908050</xdr:rowOff>
    </xdr:to>
    <xdr:pic>
      <xdr:nvPicPr>
        <xdr:cNvPr id="5" name="Picture 4" descr="50303-30">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743216" y="2969260"/>
          <a:ext cx="860523" cy="803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172720</xdr:colOff>
      <xdr:row>6</xdr:row>
      <xdr:rowOff>69614</xdr:rowOff>
    </xdr:from>
    <xdr:to>
      <xdr:col>5</xdr:col>
      <xdr:colOff>1018540</xdr:colOff>
      <xdr:row>6</xdr:row>
      <xdr:rowOff>821689</xdr:rowOff>
    </xdr:to>
    <xdr:pic>
      <xdr:nvPicPr>
        <xdr:cNvPr id="8" name="Picture 7" descr="50974SKDR-30">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8737600" y="4844814"/>
          <a:ext cx="845820" cy="75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209268</xdr:colOff>
      <xdr:row>10</xdr:row>
      <xdr:rowOff>193040</xdr:rowOff>
    </xdr:from>
    <xdr:to>
      <xdr:col>5</xdr:col>
      <xdr:colOff>1109170</xdr:colOff>
      <xdr:row>10</xdr:row>
      <xdr:rowOff>1381760</xdr:rowOff>
    </xdr:to>
    <xdr:pic>
      <xdr:nvPicPr>
        <xdr:cNvPr id="12" name="Picture 11" descr="50629-1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991828" y="10698480"/>
          <a:ext cx="899902"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191770</xdr:colOff>
      <xdr:row>12</xdr:row>
      <xdr:rowOff>37399</xdr:rowOff>
    </xdr:from>
    <xdr:to>
      <xdr:col>5</xdr:col>
      <xdr:colOff>911225</xdr:colOff>
      <xdr:row>12</xdr:row>
      <xdr:rowOff>873337</xdr:rowOff>
    </xdr:to>
    <xdr:pic>
      <xdr:nvPicPr>
        <xdr:cNvPr id="19" name="Picture 18" descr="50568-12">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790603" y="14959899"/>
          <a:ext cx="719455" cy="835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207176</xdr:colOff>
      <xdr:row>14</xdr:row>
      <xdr:rowOff>40639</xdr:rowOff>
    </xdr:from>
    <xdr:to>
      <xdr:col>5</xdr:col>
      <xdr:colOff>1076960</xdr:colOff>
      <xdr:row>14</xdr:row>
      <xdr:rowOff>935498</xdr:rowOff>
    </xdr:to>
    <xdr:pic>
      <xdr:nvPicPr>
        <xdr:cNvPr id="24" name="Picture 23" descr="50791SKDR-12l">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989736" y="23449279"/>
          <a:ext cx="869784" cy="894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449580</xdr:colOff>
      <xdr:row>16</xdr:row>
      <xdr:rowOff>53339</xdr:rowOff>
    </xdr:from>
    <xdr:to>
      <xdr:col>5</xdr:col>
      <xdr:colOff>934744</xdr:colOff>
      <xdr:row>16</xdr:row>
      <xdr:rowOff>934720</xdr:rowOff>
    </xdr:to>
    <xdr:pic>
      <xdr:nvPicPr>
        <xdr:cNvPr id="28" name="Picture 27" descr="50FB01">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8262620" y="27810459"/>
          <a:ext cx="485164" cy="881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358140</xdr:colOff>
      <xdr:row>24</xdr:row>
      <xdr:rowOff>68581</xdr:rowOff>
    </xdr:from>
    <xdr:to>
      <xdr:col>5</xdr:col>
      <xdr:colOff>843280</xdr:colOff>
      <xdr:row>24</xdr:row>
      <xdr:rowOff>850487</xdr:rowOff>
    </xdr:to>
    <xdr:pic>
      <xdr:nvPicPr>
        <xdr:cNvPr id="32" name="Picture 31" descr="50FB03KD">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8354060" y="35709861"/>
          <a:ext cx="485140" cy="781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259080</xdr:colOff>
      <xdr:row>28</xdr:row>
      <xdr:rowOff>76200</xdr:rowOff>
    </xdr:from>
    <xdr:to>
      <xdr:col>5</xdr:col>
      <xdr:colOff>894080</xdr:colOff>
      <xdr:row>28</xdr:row>
      <xdr:rowOff>920558</xdr:rowOff>
    </xdr:to>
    <xdr:pic>
      <xdr:nvPicPr>
        <xdr:cNvPr id="41" name="Picture 40" descr="50FC01KD">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8255000" y="39537640"/>
          <a:ext cx="635000" cy="844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294640</xdr:colOff>
      <xdr:row>38</xdr:row>
      <xdr:rowOff>30480</xdr:rowOff>
    </xdr:from>
    <xdr:to>
      <xdr:col>5</xdr:col>
      <xdr:colOff>861001</xdr:colOff>
      <xdr:row>38</xdr:row>
      <xdr:rowOff>914400</xdr:rowOff>
    </xdr:to>
    <xdr:pic>
      <xdr:nvPicPr>
        <xdr:cNvPr id="45" name="Picture 44" descr="50FC0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290560" y="43312080"/>
          <a:ext cx="566361"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159203</xdr:colOff>
      <xdr:row>42</xdr:row>
      <xdr:rowOff>29634</xdr:rowOff>
    </xdr:from>
    <xdr:to>
      <xdr:col>5</xdr:col>
      <xdr:colOff>1005841</xdr:colOff>
      <xdr:row>42</xdr:row>
      <xdr:rowOff>877840</xdr:rowOff>
    </xdr:to>
    <xdr:pic>
      <xdr:nvPicPr>
        <xdr:cNvPr id="49" name="Picture 48" descr="50509SKD-12">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1" cstate="email">
          <a:duotone>
            <a:prstClr val="black"/>
            <a:srgbClr val="D9C3A5">
              <a:tint val="50000"/>
              <a:satMod val="180000"/>
            </a:srgbClr>
          </a:duotone>
          <a:extLst>
            <a:ext uri="{28A0092B-C50C-407E-A947-70E740481C1C}">
              <a14:useLocalDpi xmlns:a14="http://schemas.microsoft.com/office/drawing/2010/main"/>
            </a:ext>
          </a:extLst>
        </a:blip>
        <a:srcRect/>
        <a:stretch>
          <a:fillRect/>
        </a:stretch>
      </xdr:blipFill>
      <xdr:spPr bwMode="auto">
        <a:xfrm>
          <a:off x="7758036" y="36288134"/>
          <a:ext cx="846638" cy="848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44</xdr:row>
      <xdr:rowOff>76200</xdr:rowOff>
    </xdr:from>
    <xdr:to>
      <xdr:col>5</xdr:col>
      <xdr:colOff>965200</xdr:colOff>
      <xdr:row>44</xdr:row>
      <xdr:rowOff>899887</xdr:rowOff>
    </xdr:to>
    <xdr:pic>
      <xdr:nvPicPr>
        <xdr:cNvPr id="53" name="Picture 52" descr="50526KD-12">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110220" y="50998120"/>
          <a:ext cx="850900" cy="823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193039</xdr:colOff>
      <xdr:row>46</xdr:row>
      <xdr:rowOff>130866</xdr:rowOff>
    </xdr:from>
    <xdr:to>
      <xdr:col>5</xdr:col>
      <xdr:colOff>1111798</xdr:colOff>
      <xdr:row>46</xdr:row>
      <xdr:rowOff>894080</xdr:rowOff>
    </xdr:to>
    <xdr:pic>
      <xdr:nvPicPr>
        <xdr:cNvPr id="56" name="Picture 55" descr="50530SKD-12">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8188959" y="52962866"/>
          <a:ext cx="918759" cy="763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193040</xdr:colOff>
      <xdr:row>48</xdr:row>
      <xdr:rowOff>113186</xdr:rowOff>
    </xdr:from>
    <xdr:to>
      <xdr:col>5</xdr:col>
      <xdr:colOff>1137920</xdr:colOff>
      <xdr:row>48</xdr:row>
      <xdr:rowOff>937653</xdr:rowOff>
    </xdr:to>
    <xdr:pic>
      <xdr:nvPicPr>
        <xdr:cNvPr id="58" name="Picture 57" descr="50537SKDR-12">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8188960" y="54855266"/>
          <a:ext cx="944880" cy="824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165101</xdr:colOff>
      <xdr:row>50</xdr:row>
      <xdr:rowOff>66040</xdr:rowOff>
    </xdr:from>
    <xdr:to>
      <xdr:col>5</xdr:col>
      <xdr:colOff>985521</xdr:colOff>
      <xdr:row>50</xdr:row>
      <xdr:rowOff>871205</xdr:rowOff>
    </xdr:to>
    <xdr:pic>
      <xdr:nvPicPr>
        <xdr:cNvPr id="59" name="Picture 58" descr="50541SKD-12">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t="-220"/>
        <a:stretch>
          <a:fillRect/>
        </a:stretch>
      </xdr:blipFill>
      <xdr:spPr bwMode="auto">
        <a:xfrm>
          <a:off x="8161021" y="56718200"/>
          <a:ext cx="820420" cy="80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191840</xdr:colOff>
      <xdr:row>54</xdr:row>
      <xdr:rowOff>142240</xdr:rowOff>
    </xdr:from>
    <xdr:to>
      <xdr:col>5</xdr:col>
      <xdr:colOff>1060450</xdr:colOff>
      <xdr:row>54</xdr:row>
      <xdr:rowOff>853440</xdr:rowOff>
    </xdr:to>
    <xdr:pic>
      <xdr:nvPicPr>
        <xdr:cNvPr id="63" name="Picture 62" descr="50536KD-3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187760" y="60614560"/>
          <a:ext cx="86861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137330</xdr:colOff>
      <xdr:row>56</xdr:row>
      <xdr:rowOff>91440</xdr:rowOff>
    </xdr:from>
    <xdr:to>
      <xdr:col>5</xdr:col>
      <xdr:colOff>971549</xdr:colOff>
      <xdr:row>56</xdr:row>
      <xdr:rowOff>882650</xdr:rowOff>
    </xdr:to>
    <xdr:pic>
      <xdr:nvPicPr>
        <xdr:cNvPr id="65" name="Picture 64" descr="50538KD-30">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8133250" y="62473840"/>
          <a:ext cx="834219" cy="791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142240</xdr:colOff>
      <xdr:row>58</xdr:row>
      <xdr:rowOff>132795</xdr:rowOff>
    </xdr:from>
    <xdr:to>
      <xdr:col>5</xdr:col>
      <xdr:colOff>1011555</xdr:colOff>
      <xdr:row>58</xdr:row>
      <xdr:rowOff>883285</xdr:rowOff>
    </xdr:to>
    <xdr:pic>
      <xdr:nvPicPr>
        <xdr:cNvPr id="68" name="Picture 67" descr="50539SKD-30">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t="-226"/>
        <a:stretch>
          <a:fillRect/>
        </a:stretch>
      </xdr:blipFill>
      <xdr:spPr bwMode="auto">
        <a:xfrm>
          <a:off x="8138160" y="64425275"/>
          <a:ext cx="869315" cy="750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xdr:colOff>
      <xdr:row>60</xdr:row>
      <xdr:rowOff>145558</xdr:rowOff>
    </xdr:from>
    <xdr:to>
      <xdr:col>5</xdr:col>
      <xdr:colOff>1107440</xdr:colOff>
      <xdr:row>60</xdr:row>
      <xdr:rowOff>914584</xdr:rowOff>
    </xdr:to>
    <xdr:pic>
      <xdr:nvPicPr>
        <xdr:cNvPr id="69" name="Picture 68" descr="50560SKD-30">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8087360" y="66348118"/>
          <a:ext cx="1016000" cy="76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138371</xdr:colOff>
      <xdr:row>62</xdr:row>
      <xdr:rowOff>152400</xdr:rowOff>
    </xdr:from>
    <xdr:to>
      <xdr:col>5</xdr:col>
      <xdr:colOff>1111188</xdr:colOff>
      <xdr:row>62</xdr:row>
      <xdr:rowOff>843280</xdr:rowOff>
    </xdr:to>
    <xdr:pic>
      <xdr:nvPicPr>
        <xdr:cNvPr id="71" name="Picture 70" descr="50562SKD-12">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8134291" y="68265040"/>
          <a:ext cx="972817" cy="690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317500</xdr:colOff>
      <xdr:row>64</xdr:row>
      <xdr:rowOff>55881</xdr:rowOff>
    </xdr:from>
    <xdr:to>
      <xdr:col>5</xdr:col>
      <xdr:colOff>894080</xdr:colOff>
      <xdr:row>64</xdr:row>
      <xdr:rowOff>928359</xdr:rowOff>
    </xdr:to>
    <xdr:pic>
      <xdr:nvPicPr>
        <xdr:cNvPr id="73" name="Picture 72" descr="50490-3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8313420" y="70078601"/>
          <a:ext cx="576580" cy="872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250606</xdr:colOff>
      <xdr:row>66</xdr:row>
      <xdr:rowOff>91440</xdr:rowOff>
    </xdr:from>
    <xdr:to>
      <xdr:col>5</xdr:col>
      <xdr:colOff>976630</xdr:colOff>
      <xdr:row>66</xdr:row>
      <xdr:rowOff>919480</xdr:rowOff>
    </xdr:to>
    <xdr:pic>
      <xdr:nvPicPr>
        <xdr:cNvPr id="76" name="Picture 75" descr="50470-30">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8246526" y="72146160"/>
          <a:ext cx="726024" cy="828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86720</xdr:colOff>
      <xdr:row>72</xdr:row>
      <xdr:rowOff>121920</xdr:rowOff>
    </xdr:from>
    <xdr:to>
      <xdr:col>5</xdr:col>
      <xdr:colOff>1152525</xdr:colOff>
      <xdr:row>72</xdr:row>
      <xdr:rowOff>806450</xdr:rowOff>
    </xdr:to>
    <xdr:pic>
      <xdr:nvPicPr>
        <xdr:cNvPr id="83" name="Picture 82" descr="50202SKD">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8082640" y="79938880"/>
          <a:ext cx="1065805" cy="684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83820</xdr:colOff>
      <xdr:row>79</xdr:row>
      <xdr:rowOff>149860</xdr:rowOff>
    </xdr:from>
    <xdr:to>
      <xdr:col>6</xdr:col>
      <xdr:colOff>0</xdr:colOff>
      <xdr:row>80</xdr:row>
      <xdr:rowOff>447040</xdr:rowOff>
    </xdr:to>
    <xdr:pic>
      <xdr:nvPicPr>
        <xdr:cNvPr id="86" name="Picture 85" descr="TWIN BED WITH SPRING UNIT">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8079740" y="83014820"/>
          <a:ext cx="1107637" cy="988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71120</xdr:colOff>
      <xdr:row>83</xdr:row>
      <xdr:rowOff>137866</xdr:rowOff>
    </xdr:from>
    <xdr:to>
      <xdr:col>5</xdr:col>
      <xdr:colOff>1130300</xdr:colOff>
      <xdr:row>87</xdr:row>
      <xdr:rowOff>133984</xdr:rowOff>
    </xdr:to>
    <xdr:pic>
      <xdr:nvPicPr>
        <xdr:cNvPr id="89" name="Picture 88" descr="LOFT BED WITH SPRINT UNIT">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8067040" y="87798346"/>
          <a:ext cx="1059180" cy="125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63500</xdr:colOff>
      <xdr:row>90</xdr:row>
      <xdr:rowOff>112776</xdr:rowOff>
    </xdr:from>
    <xdr:to>
      <xdr:col>5</xdr:col>
      <xdr:colOff>1153160</xdr:colOff>
      <xdr:row>93</xdr:row>
      <xdr:rowOff>222885</xdr:rowOff>
    </xdr:to>
    <xdr:pic>
      <xdr:nvPicPr>
        <xdr:cNvPr id="92" name="Picture 91" descr="BUNKBED WITH SPRING UNIT">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7861300" y="94003876"/>
          <a:ext cx="1089660" cy="1253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198120</xdr:colOff>
      <xdr:row>3</xdr:row>
      <xdr:rowOff>81886</xdr:rowOff>
    </xdr:from>
    <xdr:to>
      <xdr:col>5</xdr:col>
      <xdr:colOff>955040</xdr:colOff>
      <xdr:row>3</xdr:row>
      <xdr:rowOff>866231</xdr:rowOff>
    </xdr:to>
    <xdr:pic>
      <xdr:nvPicPr>
        <xdr:cNvPr id="99" name="Picture 98" descr="50304">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8763000" y="1036926"/>
          <a:ext cx="756920" cy="78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178336</xdr:colOff>
      <xdr:row>5</xdr:row>
      <xdr:rowOff>104140</xdr:rowOff>
    </xdr:from>
    <xdr:to>
      <xdr:col>5</xdr:col>
      <xdr:colOff>1038859</xdr:colOff>
      <xdr:row>5</xdr:row>
      <xdr:rowOff>908050</xdr:rowOff>
    </xdr:to>
    <xdr:pic>
      <xdr:nvPicPr>
        <xdr:cNvPr id="100" name="Picture 99" descr="50303-30">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743216" y="2969260"/>
          <a:ext cx="860523" cy="803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172720</xdr:colOff>
      <xdr:row>7</xdr:row>
      <xdr:rowOff>81280</xdr:rowOff>
    </xdr:from>
    <xdr:to>
      <xdr:col>5</xdr:col>
      <xdr:colOff>1018540</xdr:colOff>
      <xdr:row>7</xdr:row>
      <xdr:rowOff>833355</xdr:rowOff>
    </xdr:to>
    <xdr:pic>
      <xdr:nvPicPr>
        <xdr:cNvPr id="101" name="Picture 100" descr="50974SKDR-3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8402320" y="5811520"/>
          <a:ext cx="845820" cy="75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172720</xdr:colOff>
      <xdr:row>8</xdr:row>
      <xdr:rowOff>81280</xdr:rowOff>
    </xdr:from>
    <xdr:to>
      <xdr:col>5</xdr:col>
      <xdr:colOff>1018540</xdr:colOff>
      <xdr:row>8</xdr:row>
      <xdr:rowOff>833355</xdr:rowOff>
    </xdr:to>
    <xdr:pic>
      <xdr:nvPicPr>
        <xdr:cNvPr id="103" name="Picture 102" descr="50974SKDR-3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8402320" y="5811520"/>
          <a:ext cx="845820" cy="75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172720</xdr:colOff>
      <xdr:row>9</xdr:row>
      <xdr:rowOff>93980</xdr:rowOff>
    </xdr:from>
    <xdr:to>
      <xdr:col>5</xdr:col>
      <xdr:colOff>1018540</xdr:colOff>
      <xdr:row>9</xdr:row>
      <xdr:rowOff>846055</xdr:rowOff>
    </xdr:to>
    <xdr:pic>
      <xdr:nvPicPr>
        <xdr:cNvPr id="104" name="Picture 103" descr="50974SKDR-30">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7780020" y="6913880"/>
          <a:ext cx="845820" cy="75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209268</xdr:colOff>
      <xdr:row>11</xdr:row>
      <xdr:rowOff>193040</xdr:rowOff>
    </xdr:from>
    <xdr:to>
      <xdr:col>5</xdr:col>
      <xdr:colOff>1109170</xdr:colOff>
      <xdr:row>11</xdr:row>
      <xdr:rowOff>1381760</xdr:rowOff>
    </xdr:to>
    <xdr:pic>
      <xdr:nvPicPr>
        <xdr:cNvPr id="106" name="Picture 105" descr="50629-12">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7991828" y="10698480"/>
          <a:ext cx="899902"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223520</xdr:colOff>
      <xdr:row>13</xdr:row>
      <xdr:rowOff>79732</xdr:rowOff>
    </xdr:from>
    <xdr:to>
      <xdr:col>5</xdr:col>
      <xdr:colOff>942975</xdr:colOff>
      <xdr:row>13</xdr:row>
      <xdr:rowOff>915670</xdr:rowOff>
    </xdr:to>
    <xdr:pic>
      <xdr:nvPicPr>
        <xdr:cNvPr id="111" name="Picture 110" descr="50568-12">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8006080" y="17758132"/>
          <a:ext cx="719455" cy="835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207176</xdr:colOff>
      <xdr:row>15</xdr:row>
      <xdr:rowOff>40639</xdr:rowOff>
    </xdr:from>
    <xdr:to>
      <xdr:col>5</xdr:col>
      <xdr:colOff>1076960</xdr:colOff>
      <xdr:row>15</xdr:row>
      <xdr:rowOff>935498</xdr:rowOff>
    </xdr:to>
    <xdr:pic>
      <xdr:nvPicPr>
        <xdr:cNvPr id="114" name="Picture 113" descr="50791SKDR-12l">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7989736" y="23449279"/>
          <a:ext cx="869784" cy="894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449580</xdr:colOff>
      <xdr:row>17</xdr:row>
      <xdr:rowOff>53339</xdr:rowOff>
    </xdr:from>
    <xdr:to>
      <xdr:col>5</xdr:col>
      <xdr:colOff>934744</xdr:colOff>
      <xdr:row>17</xdr:row>
      <xdr:rowOff>934720</xdr:rowOff>
    </xdr:to>
    <xdr:pic>
      <xdr:nvPicPr>
        <xdr:cNvPr id="116" name="Picture 115" descr="50FB01">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8262620" y="27810459"/>
          <a:ext cx="485164" cy="881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449580</xdr:colOff>
      <xdr:row>18</xdr:row>
      <xdr:rowOff>53339</xdr:rowOff>
    </xdr:from>
    <xdr:to>
      <xdr:col>5</xdr:col>
      <xdr:colOff>934744</xdr:colOff>
      <xdr:row>18</xdr:row>
      <xdr:rowOff>934720</xdr:rowOff>
    </xdr:to>
    <xdr:pic>
      <xdr:nvPicPr>
        <xdr:cNvPr id="117" name="Picture 116" descr="50FB01">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8048413" y="22871006"/>
          <a:ext cx="485164" cy="881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449580</xdr:colOff>
      <xdr:row>19</xdr:row>
      <xdr:rowOff>53339</xdr:rowOff>
    </xdr:from>
    <xdr:to>
      <xdr:col>5</xdr:col>
      <xdr:colOff>934744</xdr:colOff>
      <xdr:row>19</xdr:row>
      <xdr:rowOff>934720</xdr:rowOff>
    </xdr:to>
    <xdr:pic>
      <xdr:nvPicPr>
        <xdr:cNvPr id="118" name="Picture 117" descr="50FB01">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8262620" y="27810459"/>
          <a:ext cx="485164" cy="881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358140</xdr:colOff>
      <xdr:row>25</xdr:row>
      <xdr:rowOff>68581</xdr:rowOff>
    </xdr:from>
    <xdr:to>
      <xdr:col>5</xdr:col>
      <xdr:colOff>843280</xdr:colOff>
      <xdr:row>25</xdr:row>
      <xdr:rowOff>850487</xdr:rowOff>
    </xdr:to>
    <xdr:pic>
      <xdr:nvPicPr>
        <xdr:cNvPr id="122" name="Picture 121" descr="50FB03KD">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8354060" y="35709861"/>
          <a:ext cx="485140" cy="781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358140</xdr:colOff>
      <xdr:row>26</xdr:row>
      <xdr:rowOff>68581</xdr:rowOff>
    </xdr:from>
    <xdr:to>
      <xdr:col>5</xdr:col>
      <xdr:colOff>843280</xdr:colOff>
      <xdr:row>26</xdr:row>
      <xdr:rowOff>850487</xdr:rowOff>
    </xdr:to>
    <xdr:pic>
      <xdr:nvPicPr>
        <xdr:cNvPr id="123" name="Picture 122" descr="50FB03KD">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8354060" y="35709861"/>
          <a:ext cx="485140" cy="781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358140</xdr:colOff>
      <xdr:row>27</xdr:row>
      <xdr:rowOff>68581</xdr:rowOff>
    </xdr:from>
    <xdr:to>
      <xdr:col>5</xdr:col>
      <xdr:colOff>843280</xdr:colOff>
      <xdr:row>27</xdr:row>
      <xdr:rowOff>850487</xdr:rowOff>
    </xdr:to>
    <xdr:pic>
      <xdr:nvPicPr>
        <xdr:cNvPr id="124" name="Picture 123" descr="50FB03KD">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8354060" y="35709861"/>
          <a:ext cx="485140" cy="781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259080</xdr:colOff>
      <xdr:row>29</xdr:row>
      <xdr:rowOff>76200</xdr:rowOff>
    </xdr:from>
    <xdr:to>
      <xdr:col>5</xdr:col>
      <xdr:colOff>894080</xdr:colOff>
      <xdr:row>29</xdr:row>
      <xdr:rowOff>920558</xdr:rowOff>
    </xdr:to>
    <xdr:pic>
      <xdr:nvPicPr>
        <xdr:cNvPr id="125" name="Picture 124" descr="50FC01KD">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8255000" y="39537640"/>
          <a:ext cx="635000" cy="844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294640</xdr:colOff>
      <xdr:row>39</xdr:row>
      <xdr:rowOff>30480</xdr:rowOff>
    </xdr:from>
    <xdr:to>
      <xdr:col>5</xdr:col>
      <xdr:colOff>861001</xdr:colOff>
      <xdr:row>39</xdr:row>
      <xdr:rowOff>914400</xdr:rowOff>
    </xdr:to>
    <xdr:pic>
      <xdr:nvPicPr>
        <xdr:cNvPr id="128" name="Picture 127" descr="50FC02">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8290560" y="43312080"/>
          <a:ext cx="566361"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159203</xdr:colOff>
      <xdr:row>43</xdr:row>
      <xdr:rowOff>50800</xdr:rowOff>
    </xdr:from>
    <xdr:to>
      <xdr:col>5</xdr:col>
      <xdr:colOff>1005841</xdr:colOff>
      <xdr:row>43</xdr:row>
      <xdr:rowOff>899006</xdr:rowOff>
    </xdr:to>
    <xdr:pic>
      <xdr:nvPicPr>
        <xdr:cNvPr id="131" name="Picture 130" descr="50509SKD-12">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1" cstate="email">
          <a:duotone>
            <a:prstClr val="black"/>
            <a:srgbClr val="D9C3A5">
              <a:tint val="50000"/>
              <a:satMod val="180000"/>
            </a:srgbClr>
          </a:duotone>
          <a:extLst>
            <a:ext uri="{28A0092B-C50C-407E-A947-70E740481C1C}">
              <a14:useLocalDpi xmlns:a14="http://schemas.microsoft.com/office/drawing/2010/main"/>
            </a:ext>
          </a:extLst>
        </a:blip>
        <a:srcRect/>
        <a:stretch>
          <a:fillRect/>
        </a:stretch>
      </xdr:blipFill>
      <xdr:spPr bwMode="auto">
        <a:xfrm>
          <a:off x="8155123" y="47152560"/>
          <a:ext cx="846638" cy="848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45</xdr:row>
      <xdr:rowOff>76200</xdr:rowOff>
    </xdr:from>
    <xdr:to>
      <xdr:col>5</xdr:col>
      <xdr:colOff>965200</xdr:colOff>
      <xdr:row>45</xdr:row>
      <xdr:rowOff>899887</xdr:rowOff>
    </xdr:to>
    <xdr:pic>
      <xdr:nvPicPr>
        <xdr:cNvPr id="134" name="Picture 133" descr="50526KD-12">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110220" y="50998120"/>
          <a:ext cx="850900" cy="823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193039</xdr:colOff>
      <xdr:row>47</xdr:row>
      <xdr:rowOff>130866</xdr:rowOff>
    </xdr:from>
    <xdr:to>
      <xdr:col>5</xdr:col>
      <xdr:colOff>1111798</xdr:colOff>
      <xdr:row>47</xdr:row>
      <xdr:rowOff>894080</xdr:rowOff>
    </xdr:to>
    <xdr:pic>
      <xdr:nvPicPr>
        <xdr:cNvPr id="135" name="Picture 134" descr="50530SKD-1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8188959" y="52962866"/>
          <a:ext cx="918759" cy="763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193040</xdr:colOff>
      <xdr:row>49</xdr:row>
      <xdr:rowOff>113186</xdr:rowOff>
    </xdr:from>
    <xdr:to>
      <xdr:col>5</xdr:col>
      <xdr:colOff>1137920</xdr:colOff>
      <xdr:row>49</xdr:row>
      <xdr:rowOff>937653</xdr:rowOff>
    </xdr:to>
    <xdr:pic>
      <xdr:nvPicPr>
        <xdr:cNvPr id="136" name="Picture 135" descr="50537SKDR-12">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8188960" y="54855266"/>
          <a:ext cx="944880" cy="824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165101</xdr:colOff>
      <xdr:row>51</xdr:row>
      <xdr:rowOff>66040</xdr:rowOff>
    </xdr:from>
    <xdr:to>
      <xdr:col>5</xdr:col>
      <xdr:colOff>985521</xdr:colOff>
      <xdr:row>51</xdr:row>
      <xdr:rowOff>871205</xdr:rowOff>
    </xdr:to>
    <xdr:pic>
      <xdr:nvPicPr>
        <xdr:cNvPr id="137" name="Picture 136" descr="50541SKD-12">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t="-220"/>
        <a:stretch>
          <a:fillRect/>
        </a:stretch>
      </xdr:blipFill>
      <xdr:spPr bwMode="auto">
        <a:xfrm>
          <a:off x="8161021" y="56718200"/>
          <a:ext cx="820420" cy="80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165101</xdr:colOff>
      <xdr:row>52</xdr:row>
      <xdr:rowOff>66040</xdr:rowOff>
    </xdr:from>
    <xdr:to>
      <xdr:col>5</xdr:col>
      <xdr:colOff>985521</xdr:colOff>
      <xdr:row>52</xdr:row>
      <xdr:rowOff>871205</xdr:rowOff>
    </xdr:to>
    <xdr:pic>
      <xdr:nvPicPr>
        <xdr:cNvPr id="138" name="Picture 137" descr="50541SKD-12">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t="-220"/>
        <a:stretch>
          <a:fillRect/>
        </a:stretch>
      </xdr:blipFill>
      <xdr:spPr bwMode="auto">
        <a:xfrm>
          <a:off x="8161021" y="56718200"/>
          <a:ext cx="820420" cy="80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165101</xdr:colOff>
      <xdr:row>53</xdr:row>
      <xdr:rowOff>66040</xdr:rowOff>
    </xdr:from>
    <xdr:to>
      <xdr:col>5</xdr:col>
      <xdr:colOff>985521</xdr:colOff>
      <xdr:row>53</xdr:row>
      <xdr:rowOff>871205</xdr:rowOff>
    </xdr:to>
    <xdr:pic>
      <xdr:nvPicPr>
        <xdr:cNvPr id="139" name="Picture 138" descr="50541SKD-12">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t="-220"/>
        <a:stretch>
          <a:fillRect/>
        </a:stretch>
      </xdr:blipFill>
      <xdr:spPr bwMode="auto">
        <a:xfrm>
          <a:off x="8161021" y="56718200"/>
          <a:ext cx="820420" cy="805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191840</xdr:colOff>
      <xdr:row>55</xdr:row>
      <xdr:rowOff>142240</xdr:rowOff>
    </xdr:from>
    <xdr:to>
      <xdr:col>5</xdr:col>
      <xdr:colOff>1060450</xdr:colOff>
      <xdr:row>55</xdr:row>
      <xdr:rowOff>853440</xdr:rowOff>
    </xdr:to>
    <xdr:pic>
      <xdr:nvPicPr>
        <xdr:cNvPr id="140" name="Picture 139" descr="50536KD-30">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187760" y="60614560"/>
          <a:ext cx="86861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158496</xdr:colOff>
      <xdr:row>56</xdr:row>
      <xdr:rowOff>91440</xdr:rowOff>
    </xdr:from>
    <xdr:to>
      <xdr:col>5</xdr:col>
      <xdr:colOff>992715</xdr:colOff>
      <xdr:row>56</xdr:row>
      <xdr:rowOff>882650</xdr:rowOff>
    </xdr:to>
    <xdr:pic>
      <xdr:nvPicPr>
        <xdr:cNvPr id="141" name="Picture 140" descr="50538KD-30">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7757329" y="55759773"/>
          <a:ext cx="834219" cy="791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137330</xdr:colOff>
      <xdr:row>57</xdr:row>
      <xdr:rowOff>91440</xdr:rowOff>
    </xdr:from>
    <xdr:to>
      <xdr:col>5</xdr:col>
      <xdr:colOff>971549</xdr:colOff>
      <xdr:row>57</xdr:row>
      <xdr:rowOff>882650</xdr:rowOff>
    </xdr:to>
    <xdr:pic>
      <xdr:nvPicPr>
        <xdr:cNvPr id="142" name="Picture 141" descr="50538KD-30">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8133250" y="62473840"/>
          <a:ext cx="834219" cy="791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137330</xdr:colOff>
      <xdr:row>57</xdr:row>
      <xdr:rowOff>91440</xdr:rowOff>
    </xdr:from>
    <xdr:to>
      <xdr:col>5</xdr:col>
      <xdr:colOff>971549</xdr:colOff>
      <xdr:row>57</xdr:row>
      <xdr:rowOff>882650</xdr:rowOff>
    </xdr:to>
    <xdr:pic>
      <xdr:nvPicPr>
        <xdr:cNvPr id="143" name="Picture 142" descr="50538KD-3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8133250" y="62473840"/>
          <a:ext cx="834219" cy="791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142240</xdr:colOff>
      <xdr:row>59</xdr:row>
      <xdr:rowOff>132795</xdr:rowOff>
    </xdr:from>
    <xdr:to>
      <xdr:col>5</xdr:col>
      <xdr:colOff>1011555</xdr:colOff>
      <xdr:row>59</xdr:row>
      <xdr:rowOff>883285</xdr:rowOff>
    </xdr:to>
    <xdr:pic>
      <xdr:nvPicPr>
        <xdr:cNvPr id="144" name="Picture 143" descr="50539SKD-30">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t="-226"/>
        <a:stretch>
          <a:fillRect/>
        </a:stretch>
      </xdr:blipFill>
      <xdr:spPr bwMode="auto">
        <a:xfrm>
          <a:off x="8138160" y="64425275"/>
          <a:ext cx="869315" cy="750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xdr:colOff>
      <xdr:row>61</xdr:row>
      <xdr:rowOff>145558</xdr:rowOff>
    </xdr:from>
    <xdr:to>
      <xdr:col>5</xdr:col>
      <xdr:colOff>1107440</xdr:colOff>
      <xdr:row>61</xdr:row>
      <xdr:rowOff>914584</xdr:rowOff>
    </xdr:to>
    <xdr:pic>
      <xdr:nvPicPr>
        <xdr:cNvPr id="145" name="Picture 144" descr="50560SKD-30">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8087360" y="66348118"/>
          <a:ext cx="1016000" cy="769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138371</xdr:colOff>
      <xdr:row>63</xdr:row>
      <xdr:rowOff>152400</xdr:rowOff>
    </xdr:from>
    <xdr:to>
      <xdr:col>5</xdr:col>
      <xdr:colOff>1111188</xdr:colOff>
      <xdr:row>63</xdr:row>
      <xdr:rowOff>843280</xdr:rowOff>
    </xdr:to>
    <xdr:pic>
      <xdr:nvPicPr>
        <xdr:cNvPr id="146" name="Picture 145" descr="50562SKD-12">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8134291" y="68265040"/>
          <a:ext cx="972817" cy="690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317500</xdr:colOff>
      <xdr:row>65</xdr:row>
      <xdr:rowOff>55881</xdr:rowOff>
    </xdr:from>
    <xdr:to>
      <xdr:col>5</xdr:col>
      <xdr:colOff>894080</xdr:colOff>
      <xdr:row>65</xdr:row>
      <xdr:rowOff>928359</xdr:rowOff>
    </xdr:to>
    <xdr:pic>
      <xdr:nvPicPr>
        <xdr:cNvPr id="147" name="Picture 146" descr="50490-30">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8313420" y="70078601"/>
          <a:ext cx="576580" cy="872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250606</xdr:colOff>
      <xdr:row>67</xdr:row>
      <xdr:rowOff>91440</xdr:rowOff>
    </xdr:from>
    <xdr:to>
      <xdr:col>5</xdr:col>
      <xdr:colOff>976630</xdr:colOff>
      <xdr:row>67</xdr:row>
      <xdr:rowOff>919480</xdr:rowOff>
    </xdr:to>
    <xdr:pic>
      <xdr:nvPicPr>
        <xdr:cNvPr id="148" name="Picture 147" descr="50470-30">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8246526" y="72146160"/>
          <a:ext cx="726024" cy="828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250606</xdr:colOff>
      <xdr:row>68</xdr:row>
      <xdr:rowOff>91440</xdr:rowOff>
    </xdr:from>
    <xdr:to>
      <xdr:col>5</xdr:col>
      <xdr:colOff>976630</xdr:colOff>
      <xdr:row>68</xdr:row>
      <xdr:rowOff>919480</xdr:rowOff>
    </xdr:to>
    <xdr:pic>
      <xdr:nvPicPr>
        <xdr:cNvPr id="149" name="Picture 148" descr="50470-30">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8246526" y="73162160"/>
          <a:ext cx="726024" cy="828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250606</xdr:colOff>
      <xdr:row>69</xdr:row>
      <xdr:rowOff>91440</xdr:rowOff>
    </xdr:from>
    <xdr:to>
      <xdr:col>5</xdr:col>
      <xdr:colOff>976630</xdr:colOff>
      <xdr:row>69</xdr:row>
      <xdr:rowOff>919480</xdr:rowOff>
    </xdr:to>
    <xdr:pic>
      <xdr:nvPicPr>
        <xdr:cNvPr id="150" name="Picture 149" descr="50470-30">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8246526" y="73162160"/>
          <a:ext cx="726024" cy="828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xdr:colOff>
      <xdr:row>70</xdr:row>
      <xdr:rowOff>108500</xdr:rowOff>
    </xdr:from>
    <xdr:to>
      <xdr:col>5</xdr:col>
      <xdr:colOff>1160145</xdr:colOff>
      <xdr:row>70</xdr:row>
      <xdr:rowOff>842009</xdr:rowOff>
    </xdr:to>
    <xdr:pic>
      <xdr:nvPicPr>
        <xdr:cNvPr id="151" name="Picture 150" descr="50211SKD">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8087360" y="76105300"/>
          <a:ext cx="1068705" cy="733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86720</xdr:colOff>
      <xdr:row>75</xdr:row>
      <xdr:rowOff>121920</xdr:rowOff>
    </xdr:from>
    <xdr:ext cx="1065805" cy="684530"/>
    <xdr:pic>
      <xdr:nvPicPr>
        <xdr:cNvPr id="91" name="Picture 90" descr="50202SKD">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7685553" y="74099420"/>
          <a:ext cx="1065805" cy="684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116416</xdr:colOff>
      <xdr:row>76</xdr:row>
      <xdr:rowOff>105834</xdr:rowOff>
    </xdr:from>
    <xdr:to>
      <xdr:col>5</xdr:col>
      <xdr:colOff>1005416</xdr:colOff>
      <xdr:row>76</xdr:row>
      <xdr:rowOff>906229</xdr:rowOff>
    </xdr:to>
    <xdr:pic>
      <xdr:nvPicPr>
        <xdr:cNvPr id="78" name="Picture 77">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7715249" y="68008501"/>
          <a:ext cx="889000" cy="800395"/>
        </a:xfrm>
        <a:prstGeom prst="rect">
          <a:avLst/>
        </a:prstGeom>
      </xdr:spPr>
    </xdr:pic>
    <xdr:clientData/>
  </xdr:twoCellAnchor>
  <xdr:twoCellAnchor editAs="oneCell">
    <xdr:from>
      <xdr:col>5</xdr:col>
      <xdr:colOff>105832</xdr:colOff>
      <xdr:row>77</xdr:row>
      <xdr:rowOff>105834</xdr:rowOff>
    </xdr:from>
    <xdr:to>
      <xdr:col>5</xdr:col>
      <xdr:colOff>1079499</xdr:colOff>
      <xdr:row>77</xdr:row>
      <xdr:rowOff>878417</xdr:rowOff>
    </xdr:to>
    <xdr:pic>
      <xdr:nvPicPr>
        <xdr:cNvPr id="79" name="Picture 78">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29" cstate="email">
          <a:duotone>
            <a:schemeClr val="bg2">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7704665" y="68961001"/>
          <a:ext cx="973667" cy="772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359834</xdr:colOff>
      <xdr:row>20</xdr:row>
      <xdr:rowOff>158749</xdr:rowOff>
    </xdr:from>
    <xdr:to>
      <xdr:col>5</xdr:col>
      <xdr:colOff>942630</xdr:colOff>
      <xdr:row>20</xdr:row>
      <xdr:rowOff>888998</xdr:rowOff>
    </xdr:to>
    <xdr:pic>
      <xdr:nvPicPr>
        <xdr:cNvPr id="80" name="Picture 79" descr="http://uloft.com/wp-content/uploads/2016/05/Mixed-Medium-Cafe-Stool-3.jpg">
          <a:extLst>
            <a:ext uri="{FF2B5EF4-FFF2-40B4-BE49-F238E27FC236}">
              <a16:creationId xmlns:a16="http://schemas.microsoft.com/office/drawing/2014/main" id="{00000000-0008-0000-0200-000050000000}"/>
            </a:ext>
          </a:extLst>
        </xdr:cNvPr>
        <xdr:cNvPicPr>
          <a:picLocks noChangeAspect="1" noChangeArrowheads="1"/>
        </xdr:cNvPicPr>
      </xdr:nvPicPr>
      <xdr:blipFill rotWithShape="1">
        <a:blip xmlns:r="http://schemas.openxmlformats.org/officeDocument/2006/relationships" r:embed="rId30" cstate="email">
          <a:grayscl/>
          <a:extLst>
            <a:ext uri="{28A0092B-C50C-407E-A947-70E740481C1C}">
              <a14:useLocalDpi xmlns:a14="http://schemas.microsoft.com/office/drawing/2010/main"/>
            </a:ext>
          </a:extLst>
        </a:blip>
        <a:srcRect/>
        <a:stretch/>
      </xdr:blipFill>
      <xdr:spPr bwMode="auto">
        <a:xfrm>
          <a:off x="7958667" y="24881416"/>
          <a:ext cx="582796" cy="730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391583</xdr:colOff>
      <xdr:row>21</xdr:row>
      <xdr:rowOff>84666</xdr:rowOff>
    </xdr:from>
    <xdr:to>
      <xdr:col>5</xdr:col>
      <xdr:colOff>974379</xdr:colOff>
      <xdr:row>21</xdr:row>
      <xdr:rowOff>814915</xdr:rowOff>
    </xdr:to>
    <xdr:pic>
      <xdr:nvPicPr>
        <xdr:cNvPr id="81" name="Picture 80" descr="http://uloft.com/wp-content/uploads/2016/05/Mixed-Medium-Cafe-Stool-3.jpg">
          <a:extLst>
            <a:ext uri="{FF2B5EF4-FFF2-40B4-BE49-F238E27FC236}">
              <a16:creationId xmlns:a16="http://schemas.microsoft.com/office/drawing/2014/main" id="{00000000-0008-0000-0200-000051000000}"/>
            </a:ext>
          </a:extLst>
        </xdr:cNvPr>
        <xdr:cNvPicPr>
          <a:picLocks noChangeAspect="1" noChangeArrowheads="1"/>
        </xdr:cNvPicPr>
      </xdr:nvPicPr>
      <xdr:blipFill rotWithShape="1">
        <a:blip xmlns:r="http://schemas.openxmlformats.org/officeDocument/2006/relationships" r:embed="rId30" cstate="email">
          <a:grayscl/>
          <a:extLst>
            <a:ext uri="{28A0092B-C50C-407E-A947-70E740481C1C}">
              <a14:useLocalDpi xmlns:a14="http://schemas.microsoft.com/office/drawing/2010/main"/>
            </a:ext>
          </a:extLst>
        </a:blip>
        <a:srcRect/>
        <a:stretch/>
      </xdr:blipFill>
      <xdr:spPr bwMode="auto">
        <a:xfrm>
          <a:off x="7990416" y="25812749"/>
          <a:ext cx="582796" cy="730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85937</xdr:colOff>
      <xdr:row>74</xdr:row>
      <xdr:rowOff>683260</xdr:rowOff>
    </xdr:from>
    <xdr:to>
      <xdr:col>6</xdr:col>
      <xdr:colOff>0</xdr:colOff>
      <xdr:row>74</xdr:row>
      <xdr:rowOff>1367790</xdr:rowOff>
    </xdr:to>
    <xdr:pic>
      <xdr:nvPicPr>
        <xdr:cNvPr id="84" name="Picture 83" descr="50202SKD">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4696037" y="75991720"/>
          <a:ext cx="1095163" cy="684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349250</xdr:colOff>
      <xdr:row>40</xdr:row>
      <xdr:rowOff>169333</xdr:rowOff>
    </xdr:from>
    <xdr:to>
      <xdr:col>5</xdr:col>
      <xdr:colOff>751277</xdr:colOff>
      <xdr:row>40</xdr:row>
      <xdr:rowOff>874184</xdr:rowOff>
    </xdr:to>
    <xdr:pic>
      <xdr:nvPicPr>
        <xdr:cNvPr id="82" name="Picture 81">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31" cstate="email">
          <a:extLst>
            <a:ext uri="{BEBA8EAE-BF5A-486C-A8C5-ECC9F3942E4B}">
              <a14:imgProps xmlns:a14="http://schemas.microsoft.com/office/drawing/2010/main">
                <a14:imgLayer r:embed="rId32">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7948083" y="34522833"/>
          <a:ext cx="402027" cy="704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381000</xdr:colOff>
      <xdr:row>41</xdr:row>
      <xdr:rowOff>105833</xdr:rowOff>
    </xdr:from>
    <xdr:to>
      <xdr:col>5</xdr:col>
      <xdr:colOff>783027</xdr:colOff>
      <xdr:row>41</xdr:row>
      <xdr:rowOff>810684</xdr:rowOff>
    </xdr:to>
    <xdr:pic>
      <xdr:nvPicPr>
        <xdr:cNvPr id="85" name="Picture 84">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31" cstate="email">
          <a:extLst>
            <a:ext uri="{BEBA8EAE-BF5A-486C-A8C5-ECC9F3942E4B}">
              <a14:imgProps xmlns:a14="http://schemas.microsoft.com/office/drawing/2010/main">
                <a14:imgLayer r:embed="rId32">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7979833" y="35411833"/>
          <a:ext cx="402027" cy="704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169335</xdr:colOff>
      <xdr:row>96</xdr:row>
      <xdr:rowOff>174493</xdr:rowOff>
    </xdr:from>
    <xdr:to>
      <xdr:col>5</xdr:col>
      <xdr:colOff>1037167</xdr:colOff>
      <xdr:row>96</xdr:row>
      <xdr:rowOff>767292</xdr:rowOff>
    </xdr:to>
    <xdr:pic>
      <xdr:nvPicPr>
        <xdr:cNvPr id="88" name="Picture 87">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7768168" y="74427160"/>
          <a:ext cx="867832" cy="59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127001</xdr:colOff>
      <xdr:row>97</xdr:row>
      <xdr:rowOff>185178</xdr:rowOff>
    </xdr:from>
    <xdr:to>
      <xdr:col>5</xdr:col>
      <xdr:colOff>1047750</xdr:colOff>
      <xdr:row>97</xdr:row>
      <xdr:rowOff>717547</xdr:rowOff>
    </xdr:to>
    <xdr:pic>
      <xdr:nvPicPr>
        <xdr:cNvPr id="77" name="Picture 76">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7725834" y="75390345"/>
          <a:ext cx="920749" cy="532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99</xdr:row>
      <xdr:rowOff>201084</xdr:rowOff>
    </xdr:from>
    <xdr:to>
      <xdr:col>5</xdr:col>
      <xdr:colOff>1143000</xdr:colOff>
      <xdr:row>99</xdr:row>
      <xdr:rowOff>730250</xdr:rowOff>
    </xdr:to>
    <xdr:pic>
      <xdr:nvPicPr>
        <xdr:cNvPr id="87" name="Picture 86">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7694083" y="76358751"/>
          <a:ext cx="1047750" cy="529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211666</xdr:colOff>
      <xdr:row>30</xdr:row>
      <xdr:rowOff>118275</xdr:rowOff>
    </xdr:from>
    <xdr:to>
      <xdr:col>5</xdr:col>
      <xdr:colOff>994834</xdr:colOff>
      <xdr:row>30</xdr:row>
      <xdr:rowOff>901701</xdr:rowOff>
    </xdr:to>
    <xdr:pic>
      <xdr:nvPicPr>
        <xdr:cNvPr id="90" name="Picture 89">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35" cstate="email">
          <a:grayscl/>
          <a:extLst>
            <a:ext uri="{28A0092B-C50C-407E-A947-70E740481C1C}">
              <a14:useLocalDpi xmlns:a14="http://schemas.microsoft.com/office/drawing/2010/main"/>
            </a:ext>
          </a:extLst>
        </a:blip>
        <a:srcRect/>
        <a:stretch>
          <a:fillRect/>
        </a:stretch>
      </xdr:blipFill>
      <xdr:spPr bwMode="auto">
        <a:xfrm>
          <a:off x="7810499" y="30661775"/>
          <a:ext cx="783168" cy="783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254000</xdr:colOff>
      <xdr:row>31</xdr:row>
      <xdr:rowOff>95250</xdr:rowOff>
    </xdr:from>
    <xdr:to>
      <xdr:col>5</xdr:col>
      <xdr:colOff>1037168</xdr:colOff>
      <xdr:row>31</xdr:row>
      <xdr:rowOff>878676</xdr:rowOff>
    </xdr:to>
    <xdr:pic>
      <xdr:nvPicPr>
        <xdr:cNvPr id="93" name="Picture 92">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35" cstate="email">
          <a:grayscl/>
          <a:extLst>
            <a:ext uri="{28A0092B-C50C-407E-A947-70E740481C1C}">
              <a14:useLocalDpi xmlns:a14="http://schemas.microsoft.com/office/drawing/2010/main"/>
            </a:ext>
          </a:extLst>
        </a:blip>
        <a:srcRect/>
        <a:stretch>
          <a:fillRect/>
        </a:stretch>
      </xdr:blipFill>
      <xdr:spPr bwMode="auto">
        <a:xfrm>
          <a:off x="7852833" y="31591250"/>
          <a:ext cx="783168" cy="783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359834</xdr:colOff>
      <xdr:row>22</xdr:row>
      <xdr:rowOff>84667</xdr:rowOff>
    </xdr:from>
    <xdr:ext cx="582796" cy="941917"/>
    <xdr:pic>
      <xdr:nvPicPr>
        <xdr:cNvPr id="94" name="Picture 93" descr="http://uloft.com/wp-content/uploads/2016/05/Mixed-Medium-Cafe-Stool-3.jpg">
          <a:extLst>
            <a:ext uri="{FF2B5EF4-FFF2-40B4-BE49-F238E27FC236}">
              <a16:creationId xmlns:a16="http://schemas.microsoft.com/office/drawing/2014/main" id="{00000000-0008-0000-0200-00005E000000}"/>
            </a:ext>
          </a:extLst>
        </xdr:cNvPr>
        <xdr:cNvPicPr>
          <a:picLocks noChangeAspect="1" noChangeArrowheads="1"/>
        </xdr:cNvPicPr>
      </xdr:nvPicPr>
      <xdr:blipFill rotWithShape="1">
        <a:blip xmlns:r="http://schemas.openxmlformats.org/officeDocument/2006/relationships" r:embed="rId30" cstate="email">
          <a:grayscl/>
          <a:extLst>
            <a:ext uri="{28A0092B-C50C-407E-A947-70E740481C1C}">
              <a14:useLocalDpi xmlns:a14="http://schemas.microsoft.com/office/drawing/2010/main"/>
            </a:ext>
          </a:extLst>
        </a:blip>
        <a:srcRect/>
        <a:stretch/>
      </xdr:blipFill>
      <xdr:spPr bwMode="auto">
        <a:xfrm>
          <a:off x="7958667" y="22479000"/>
          <a:ext cx="582796" cy="941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317500</xdr:colOff>
      <xdr:row>23</xdr:row>
      <xdr:rowOff>52916</xdr:rowOff>
    </xdr:from>
    <xdr:ext cx="582796" cy="941917"/>
    <xdr:pic>
      <xdr:nvPicPr>
        <xdr:cNvPr id="96" name="Picture 95" descr="http://uloft.com/wp-content/uploads/2016/05/Mixed-Medium-Cafe-Stool-3.jpg">
          <a:extLst>
            <a:ext uri="{FF2B5EF4-FFF2-40B4-BE49-F238E27FC236}">
              <a16:creationId xmlns:a16="http://schemas.microsoft.com/office/drawing/2014/main" id="{00000000-0008-0000-0200-000060000000}"/>
            </a:ext>
          </a:extLst>
        </xdr:cNvPr>
        <xdr:cNvPicPr>
          <a:picLocks noChangeAspect="1" noChangeArrowheads="1"/>
        </xdr:cNvPicPr>
      </xdr:nvPicPr>
      <xdr:blipFill rotWithShape="1">
        <a:blip xmlns:r="http://schemas.openxmlformats.org/officeDocument/2006/relationships" r:embed="rId30" cstate="email">
          <a:grayscl/>
          <a:extLst>
            <a:ext uri="{28A0092B-C50C-407E-A947-70E740481C1C}">
              <a14:useLocalDpi xmlns:a14="http://schemas.microsoft.com/office/drawing/2010/main"/>
            </a:ext>
          </a:extLst>
        </a:blip>
        <a:srcRect/>
        <a:stretch/>
      </xdr:blipFill>
      <xdr:spPr bwMode="auto">
        <a:xfrm>
          <a:off x="7916333" y="23547916"/>
          <a:ext cx="582796" cy="941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127001</xdr:colOff>
      <xdr:row>98</xdr:row>
      <xdr:rowOff>185178</xdr:rowOff>
    </xdr:from>
    <xdr:ext cx="920749" cy="532369"/>
    <xdr:pic>
      <xdr:nvPicPr>
        <xdr:cNvPr id="97" name="Picture 96">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7725834" y="75168095"/>
          <a:ext cx="920749" cy="5323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91440</xdr:colOff>
      <xdr:row>71</xdr:row>
      <xdr:rowOff>108500</xdr:rowOff>
    </xdr:from>
    <xdr:ext cx="1068705" cy="733509"/>
    <xdr:pic>
      <xdr:nvPicPr>
        <xdr:cNvPr id="98" name="Picture 97" descr="50211SKD">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7690273" y="63026417"/>
          <a:ext cx="1068705" cy="733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86720</xdr:colOff>
      <xdr:row>73</xdr:row>
      <xdr:rowOff>190500</xdr:rowOff>
    </xdr:from>
    <xdr:ext cx="959027" cy="615950"/>
    <xdr:pic>
      <xdr:nvPicPr>
        <xdr:cNvPr id="102" name="Picture 101" descr="50202SKD">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7685553" y="65965917"/>
          <a:ext cx="959027" cy="61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241657</xdr:colOff>
      <xdr:row>32</xdr:row>
      <xdr:rowOff>52917</xdr:rowOff>
    </xdr:from>
    <xdr:to>
      <xdr:col>5</xdr:col>
      <xdr:colOff>961525</xdr:colOff>
      <xdr:row>32</xdr:row>
      <xdr:rowOff>1322916</xdr:rowOff>
    </xdr:to>
    <xdr:pic>
      <xdr:nvPicPr>
        <xdr:cNvPr id="109" name="Picture 108">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7840490" y="32279167"/>
          <a:ext cx="719868" cy="126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222250</xdr:colOff>
      <xdr:row>34</xdr:row>
      <xdr:rowOff>84325</xdr:rowOff>
    </xdr:from>
    <xdr:to>
      <xdr:col>5</xdr:col>
      <xdr:colOff>889000</xdr:colOff>
      <xdr:row>34</xdr:row>
      <xdr:rowOff>1063625</xdr:rowOff>
    </xdr:to>
    <xdr:pic>
      <xdr:nvPicPr>
        <xdr:cNvPr id="110" name="Picture 109">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7821083" y="33686408"/>
          <a:ext cx="666750" cy="105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285752</xdr:colOff>
      <xdr:row>36</xdr:row>
      <xdr:rowOff>84292</xdr:rowOff>
    </xdr:from>
    <xdr:to>
      <xdr:col>5</xdr:col>
      <xdr:colOff>941917</xdr:colOff>
      <xdr:row>36</xdr:row>
      <xdr:rowOff>1115484</xdr:rowOff>
    </xdr:to>
    <xdr:pic>
      <xdr:nvPicPr>
        <xdr:cNvPr id="112" name="Picture 111">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7884585" y="34892875"/>
          <a:ext cx="656165" cy="1031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296333</xdr:colOff>
      <xdr:row>37</xdr:row>
      <xdr:rowOff>97140</xdr:rowOff>
    </xdr:from>
    <xdr:to>
      <xdr:col>5</xdr:col>
      <xdr:colOff>920750</xdr:colOff>
      <xdr:row>37</xdr:row>
      <xdr:rowOff>1115484</xdr:rowOff>
    </xdr:to>
    <xdr:pic>
      <xdr:nvPicPr>
        <xdr:cNvPr id="113" name="Picture 112">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7895166" y="38631057"/>
          <a:ext cx="624417" cy="1018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285752</xdr:colOff>
      <xdr:row>35</xdr:row>
      <xdr:rowOff>36219</xdr:rowOff>
    </xdr:from>
    <xdr:to>
      <xdr:col>5</xdr:col>
      <xdr:colOff>867834</xdr:colOff>
      <xdr:row>35</xdr:row>
      <xdr:rowOff>1062566</xdr:rowOff>
    </xdr:to>
    <xdr:pic>
      <xdr:nvPicPr>
        <xdr:cNvPr id="115" name="Picture 114">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7884585" y="36220636"/>
          <a:ext cx="582082" cy="1054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264583</xdr:colOff>
      <xdr:row>33</xdr:row>
      <xdr:rowOff>10583</xdr:rowOff>
    </xdr:from>
    <xdr:to>
      <xdr:col>5</xdr:col>
      <xdr:colOff>984451</xdr:colOff>
      <xdr:row>33</xdr:row>
      <xdr:rowOff>1280582</xdr:rowOff>
    </xdr:to>
    <xdr:pic>
      <xdr:nvPicPr>
        <xdr:cNvPr id="119" name="Picture 118">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37" cstate="email">
          <a:lum bright="40000"/>
          <a:extLst>
            <a:ext uri="{28A0092B-C50C-407E-A947-70E740481C1C}">
              <a14:useLocalDpi xmlns:a14="http://schemas.microsoft.com/office/drawing/2010/main"/>
            </a:ext>
          </a:extLst>
        </a:blip>
        <a:srcRect/>
        <a:stretch>
          <a:fillRect/>
        </a:stretch>
      </xdr:blipFill>
      <xdr:spPr bwMode="auto">
        <a:xfrm>
          <a:off x="7863416" y="33612666"/>
          <a:ext cx="719868" cy="1269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103846</xdr:colOff>
      <xdr:row>45</xdr:row>
      <xdr:rowOff>71070</xdr:rowOff>
    </xdr:from>
    <xdr:to>
      <xdr:col>5</xdr:col>
      <xdr:colOff>1174611</xdr:colOff>
      <xdr:row>45</xdr:row>
      <xdr:rowOff>756920</xdr:rowOff>
    </xdr:to>
    <xdr:pic>
      <xdr:nvPicPr>
        <xdr:cNvPr id="7" name="Picture 6" descr="50202SKD">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834086" y="46347330"/>
          <a:ext cx="1070765" cy="6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270987</xdr:colOff>
      <xdr:row>11</xdr:row>
      <xdr:rowOff>99060</xdr:rowOff>
    </xdr:from>
    <xdr:to>
      <xdr:col>5</xdr:col>
      <xdr:colOff>1037949</xdr:colOff>
      <xdr:row>11</xdr:row>
      <xdr:rowOff>786130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001227" y="12946380"/>
          <a:ext cx="766962" cy="687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207428</xdr:colOff>
      <xdr:row>34</xdr:row>
      <xdr:rowOff>171754</xdr:rowOff>
    </xdr:from>
    <xdr:to>
      <xdr:col>5</xdr:col>
      <xdr:colOff>1116748</xdr:colOff>
      <xdr:row>34</xdr:row>
      <xdr:rowOff>953769</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37668" y="34347454"/>
          <a:ext cx="909320" cy="7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227113</xdr:colOff>
      <xdr:row>25</xdr:row>
      <xdr:rowOff>22082</xdr:rowOff>
    </xdr:from>
    <xdr:to>
      <xdr:col>5</xdr:col>
      <xdr:colOff>1097063</xdr:colOff>
      <xdr:row>25</xdr:row>
      <xdr:rowOff>794385</xdr:rowOff>
    </xdr:to>
    <xdr:pic>
      <xdr:nvPicPr>
        <xdr:cNvPr id="13" name="Picture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57353" y="26882582"/>
          <a:ext cx="869950" cy="772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299821</xdr:colOff>
      <xdr:row>22</xdr:row>
      <xdr:rowOff>81620</xdr:rowOff>
    </xdr:from>
    <xdr:to>
      <xdr:col>5</xdr:col>
      <xdr:colOff>1070076</xdr:colOff>
      <xdr:row>22</xdr:row>
      <xdr:rowOff>796289</xdr:rowOff>
    </xdr:to>
    <xdr:pic>
      <xdr:nvPicPr>
        <xdr:cNvPr id="15" name="Picture 1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8" cstate="email">
          <a:extLst>
            <a:ext uri="{BEBA8EAE-BF5A-486C-A8C5-ECC9F3942E4B}">
              <a14:imgProps xmlns:a14="http://schemas.microsoft.com/office/drawing/2010/main">
                <a14:imgLayer r:embed="rId9">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030061" y="24397040"/>
          <a:ext cx="770255" cy="714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387557</xdr:colOff>
      <xdr:row>8</xdr:row>
      <xdr:rowOff>176570</xdr:rowOff>
    </xdr:from>
    <xdr:to>
      <xdr:col>5</xdr:col>
      <xdr:colOff>936620</xdr:colOff>
      <xdr:row>8</xdr:row>
      <xdr:rowOff>948690</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117797" y="9869210"/>
          <a:ext cx="549063" cy="772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344806</xdr:colOff>
      <xdr:row>14</xdr:row>
      <xdr:rowOff>165100</xdr:rowOff>
    </xdr:from>
    <xdr:to>
      <xdr:col>5</xdr:col>
      <xdr:colOff>1076325</xdr:colOff>
      <xdr:row>14</xdr:row>
      <xdr:rowOff>711199</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2" cstate="email">
          <a:extLst>
            <a:ext uri="{BEBA8EAE-BF5A-486C-A8C5-ECC9F3942E4B}">
              <a14:imgProps xmlns:a14="http://schemas.microsoft.com/office/drawing/2010/main">
                <a14:imgLayer r:embed="rId13">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809106" y="9309100"/>
          <a:ext cx="731519" cy="546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249656</xdr:colOff>
      <xdr:row>17</xdr:row>
      <xdr:rowOff>305510</xdr:rowOff>
    </xdr:from>
    <xdr:to>
      <xdr:col>5</xdr:col>
      <xdr:colOff>952601</xdr:colOff>
      <xdr:row>17</xdr:row>
      <xdr:rowOff>1130299</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4" cstate="email">
          <a:extLst>
            <a:ext uri="{BEBA8EAE-BF5A-486C-A8C5-ECC9F3942E4B}">
              <a14:imgProps xmlns:a14="http://schemas.microsoft.com/office/drawing/2010/main">
                <a14:imgLayer r:embed="rId15">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79896" y="27295550"/>
          <a:ext cx="702945" cy="824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257593</xdr:colOff>
      <xdr:row>28</xdr:row>
      <xdr:rowOff>16173</xdr:rowOff>
    </xdr:from>
    <xdr:to>
      <xdr:col>5</xdr:col>
      <xdr:colOff>1081823</xdr:colOff>
      <xdr:row>28</xdr:row>
      <xdr:rowOff>789939</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6" cstate="email">
          <a:extLst>
            <a:ext uri="{BEBA8EAE-BF5A-486C-A8C5-ECC9F3942E4B}">
              <a14:imgProps xmlns:a14="http://schemas.microsoft.com/office/drawing/2010/main">
                <a14:imgLayer r:embed="rId17">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87833" y="29383653"/>
          <a:ext cx="824230" cy="773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266650</xdr:colOff>
      <xdr:row>5</xdr:row>
      <xdr:rowOff>106680</xdr:rowOff>
    </xdr:from>
    <xdr:to>
      <xdr:col>5</xdr:col>
      <xdr:colOff>1072766</xdr:colOff>
      <xdr:row>5</xdr:row>
      <xdr:rowOff>787401</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8" cstate="email">
          <a:extLst>
            <a:ext uri="{BEBA8EAE-BF5A-486C-A8C5-ECC9F3942E4B}">
              <a14:imgProps xmlns:a14="http://schemas.microsoft.com/office/drawing/2010/main">
                <a14:imgLayer r:embed="rId19">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96890" y="7170420"/>
          <a:ext cx="806116" cy="680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175761</xdr:colOff>
      <xdr:row>2</xdr:row>
      <xdr:rowOff>121920</xdr:rowOff>
    </xdr:from>
    <xdr:to>
      <xdr:col>5</xdr:col>
      <xdr:colOff>1148415</xdr:colOff>
      <xdr:row>2</xdr:row>
      <xdr:rowOff>782319</xdr:rowOff>
    </xdr:to>
    <xdr:pic>
      <xdr:nvPicPr>
        <xdr:cNvPr id="31" name="Picture 1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06001" y="1386840"/>
          <a:ext cx="972654" cy="660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149457</xdr:colOff>
      <xdr:row>3</xdr:row>
      <xdr:rowOff>110490</xdr:rowOff>
    </xdr:from>
    <xdr:to>
      <xdr:col>5</xdr:col>
      <xdr:colOff>1174719</xdr:colOff>
      <xdr:row>3</xdr:row>
      <xdr:rowOff>806608</xdr:rowOff>
    </xdr:to>
    <xdr:pic>
      <xdr:nvPicPr>
        <xdr:cNvPr id="35" name="Picture 10">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879697" y="2259330"/>
          <a:ext cx="1025262" cy="696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259030</xdr:colOff>
      <xdr:row>6</xdr:row>
      <xdr:rowOff>116840</xdr:rowOff>
    </xdr:from>
    <xdr:to>
      <xdr:col>5</xdr:col>
      <xdr:colOff>1065146</xdr:colOff>
      <xdr:row>6</xdr:row>
      <xdr:rowOff>797561</xdr:rowOff>
    </xdr:to>
    <xdr:pic>
      <xdr:nvPicPr>
        <xdr:cNvPr id="37" name="Picture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18" cstate="email">
          <a:extLst>
            <a:ext uri="{BEBA8EAE-BF5A-486C-A8C5-ECC9F3942E4B}">
              <a14:imgProps xmlns:a14="http://schemas.microsoft.com/office/drawing/2010/main">
                <a14:imgLayer r:embed="rId19">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89270" y="8056880"/>
          <a:ext cx="806116" cy="680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387557</xdr:colOff>
      <xdr:row>9</xdr:row>
      <xdr:rowOff>182920</xdr:rowOff>
    </xdr:from>
    <xdr:to>
      <xdr:col>5</xdr:col>
      <xdr:colOff>936620</xdr:colOff>
      <xdr:row>9</xdr:row>
      <xdr:rowOff>955040</xdr:rowOff>
    </xdr:to>
    <xdr:pic>
      <xdr:nvPicPr>
        <xdr:cNvPr id="39" name="Pictur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117797" y="10927120"/>
          <a:ext cx="549063" cy="772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286227</xdr:colOff>
      <xdr:row>12</xdr:row>
      <xdr:rowOff>137160</xdr:rowOff>
    </xdr:from>
    <xdr:to>
      <xdr:col>5</xdr:col>
      <xdr:colOff>1053189</xdr:colOff>
      <xdr:row>12</xdr:row>
      <xdr:rowOff>805180</xdr:rowOff>
    </xdr:to>
    <xdr:pic>
      <xdr:nvPicPr>
        <xdr:cNvPr id="40" name="Picture 39">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016467" y="13860780"/>
          <a:ext cx="766962" cy="687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303949</xdr:colOff>
      <xdr:row>15</xdr:row>
      <xdr:rowOff>187960</xdr:rowOff>
    </xdr:from>
    <xdr:to>
      <xdr:col>5</xdr:col>
      <xdr:colOff>1035468</xdr:colOff>
      <xdr:row>15</xdr:row>
      <xdr:rowOff>734059</xdr:rowOff>
    </xdr:to>
    <xdr:pic>
      <xdr:nvPicPr>
        <xdr:cNvPr id="41" name="Picture 40">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12" cstate="email">
          <a:extLst>
            <a:ext uri="{BEBA8EAE-BF5A-486C-A8C5-ECC9F3942E4B}">
              <a14:imgProps xmlns:a14="http://schemas.microsoft.com/office/drawing/2010/main">
                <a14:imgLayer r:embed="rId13">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034189" y="16540480"/>
          <a:ext cx="731519" cy="546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287756</xdr:colOff>
      <xdr:row>18</xdr:row>
      <xdr:rowOff>323095</xdr:rowOff>
    </xdr:from>
    <xdr:to>
      <xdr:col>5</xdr:col>
      <xdr:colOff>990701</xdr:colOff>
      <xdr:row>18</xdr:row>
      <xdr:rowOff>1147884</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22" cstate="email">
          <a:extLst>
            <a:ext uri="{BEBA8EAE-BF5A-486C-A8C5-ECC9F3942E4B}">
              <a14:imgProps xmlns:a14="http://schemas.microsoft.com/office/drawing/2010/main">
                <a14:imgLayer r:embed="rId15">
                  <a14:imgEffect>
                    <a14:colorTemperature colorTemp="5900"/>
                  </a14:imgEffect>
                </a14:imgLayer>
              </a14:imgProps>
            </a:ext>
            <a:ext uri="{28A0092B-C50C-407E-A947-70E740481C1C}">
              <a14:useLocalDpi xmlns:a14="http://schemas.microsoft.com/office/drawing/2010/main"/>
            </a:ext>
          </a:extLst>
        </a:blip>
        <a:srcRect/>
        <a:stretch>
          <a:fillRect/>
        </a:stretch>
      </xdr:blipFill>
      <xdr:spPr bwMode="auto">
        <a:xfrm>
          <a:off x="6017996" y="28753315"/>
          <a:ext cx="702945" cy="824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284581</xdr:colOff>
      <xdr:row>23</xdr:row>
      <xdr:rowOff>51140</xdr:rowOff>
    </xdr:from>
    <xdr:to>
      <xdr:col>5</xdr:col>
      <xdr:colOff>1054836</xdr:colOff>
      <xdr:row>23</xdr:row>
      <xdr:rowOff>765809</xdr:rowOff>
    </xdr:to>
    <xdr:pic>
      <xdr:nvPicPr>
        <xdr:cNvPr id="43" name="Picture 42">
          <a:extLst>
            <a:ext uri="{FF2B5EF4-FFF2-40B4-BE49-F238E27FC236}">
              <a16:creationId xmlns:a16="http://schemas.microsoft.com/office/drawing/2014/main" id="{00000000-0008-0000-0300-00002B000000}"/>
            </a:ext>
          </a:extLst>
        </xdr:cNvPr>
        <xdr:cNvPicPr>
          <a:picLocks noChangeAspect="1" noChangeArrowheads="1"/>
        </xdr:cNvPicPr>
      </xdr:nvPicPr>
      <xdr:blipFill>
        <a:blip xmlns:r="http://schemas.openxmlformats.org/officeDocument/2006/relationships" r:embed="rId8" cstate="email">
          <a:extLst>
            <a:ext uri="{BEBA8EAE-BF5A-486C-A8C5-ECC9F3942E4B}">
              <a14:imgProps xmlns:a14="http://schemas.microsoft.com/office/drawing/2010/main">
                <a14:imgLayer r:embed="rId9">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014821" y="25204760"/>
          <a:ext cx="770255" cy="714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219493</xdr:colOff>
      <xdr:row>26</xdr:row>
      <xdr:rowOff>29702</xdr:rowOff>
    </xdr:from>
    <xdr:to>
      <xdr:col>5</xdr:col>
      <xdr:colOff>1089443</xdr:colOff>
      <xdr:row>26</xdr:row>
      <xdr:rowOff>809625</xdr:rowOff>
    </xdr:to>
    <xdr:pic>
      <xdr:nvPicPr>
        <xdr:cNvPr id="44" name="Picture 43">
          <a:extLst>
            <a:ext uri="{FF2B5EF4-FFF2-40B4-BE49-F238E27FC236}">
              <a16:creationId xmlns:a16="http://schemas.microsoft.com/office/drawing/2014/main" id="{00000000-0008-0000-0300-00002C000000}"/>
            </a:ext>
          </a:extLst>
        </xdr:cNvPr>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49733" y="27713162"/>
          <a:ext cx="869950" cy="772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257593</xdr:colOff>
      <xdr:row>29</xdr:row>
      <xdr:rowOff>23793</xdr:rowOff>
    </xdr:from>
    <xdr:to>
      <xdr:col>5</xdr:col>
      <xdr:colOff>1081823</xdr:colOff>
      <xdr:row>29</xdr:row>
      <xdr:rowOff>797559</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16" cstate="email">
          <a:extLst>
            <a:ext uri="{BEBA8EAE-BF5A-486C-A8C5-ECC9F3942E4B}">
              <a14:imgProps xmlns:a14="http://schemas.microsoft.com/office/drawing/2010/main">
                <a14:imgLayer r:embed="rId17">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87833" y="30198993"/>
          <a:ext cx="824230" cy="773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207428</xdr:colOff>
      <xdr:row>35</xdr:row>
      <xdr:rowOff>171754</xdr:rowOff>
    </xdr:from>
    <xdr:to>
      <xdr:col>5</xdr:col>
      <xdr:colOff>1116748</xdr:colOff>
      <xdr:row>35</xdr:row>
      <xdr:rowOff>953769</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37668" y="35399014"/>
          <a:ext cx="909320" cy="7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146674</xdr:colOff>
      <xdr:row>41</xdr:row>
      <xdr:rowOff>7620</xdr:rowOff>
    </xdr:from>
    <xdr:to>
      <xdr:col>5</xdr:col>
      <xdr:colOff>1131783</xdr:colOff>
      <xdr:row>41</xdr:row>
      <xdr:rowOff>681990</xdr:rowOff>
    </xdr:to>
    <xdr:pic>
      <xdr:nvPicPr>
        <xdr:cNvPr id="47" name="Picture 46" descr="50211SKD">
          <a:extLst>
            <a:ext uri="{FF2B5EF4-FFF2-40B4-BE49-F238E27FC236}">
              <a16:creationId xmlns:a16="http://schemas.microsoft.com/office/drawing/2014/main" id="{00000000-0008-0000-0300-00002F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5876914" y="42550080"/>
          <a:ext cx="985109"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131434</xdr:colOff>
      <xdr:row>43</xdr:row>
      <xdr:rowOff>129540</xdr:rowOff>
    </xdr:from>
    <xdr:to>
      <xdr:col>5</xdr:col>
      <xdr:colOff>1116543</xdr:colOff>
      <xdr:row>43</xdr:row>
      <xdr:rowOff>803910</xdr:rowOff>
    </xdr:to>
    <xdr:pic>
      <xdr:nvPicPr>
        <xdr:cNvPr id="49" name="Picture 48" descr="50211SKD">
          <a:extLst>
            <a:ext uri="{FF2B5EF4-FFF2-40B4-BE49-F238E27FC236}">
              <a16:creationId xmlns:a16="http://schemas.microsoft.com/office/drawing/2014/main" id="{00000000-0008-0000-0300-000031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5861674" y="44165520"/>
          <a:ext cx="985109"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169534</xdr:colOff>
      <xdr:row>44</xdr:row>
      <xdr:rowOff>76200</xdr:rowOff>
    </xdr:from>
    <xdr:to>
      <xdr:col>5</xdr:col>
      <xdr:colOff>1154643</xdr:colOff>
      <xdr:row>44</xdr:row>
      <xdr:rowOff>750570</xdr:rowOff>
    </xdr:to>
    <xdr:pic>
      <xdr:nvPicPr>
        <xdr:cNvPr id="50" name="Picture 49" descr="50211SKD">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5899774" y="45552360"/>
          <a:ext cx="985109"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119086</xdr:colOff>
      <xdr:row>46</xdr:row>
      <xdr:rowOff>116790</xdr:rowOff>
    </xdr:from>
    <xdr:to>
      <xdr:col>5</xdr:col>
      <xdr:colOff>1189851</xdr:colOff>
      <xdr:row>46</xdr:row>
      <xdr:rowOff>802640</xdr:rowOff>
    </xdr:to>
    <xdr:pic>
      <xdr:nvPicPr>
        <xdr:cNvPr id="51" name="Picture 50" descr="50202SKD">
          <a:extLst>
            <a:ext uri="{FF2B5EF4-FFF2-40B4-BE49-F238E27FC236}">
              <a16:creationId xmlns:a16="http://schemas.microsoft.com/office/drawing/2014/main" id="{00000000-0008-0000-0300-000033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849326" y="47193150"/>
          <a:ext cx="1070765" cy="6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126706</xdr:colOff>
      <xdr:row>47</xdr:row>
      <xdr:rowOff>22810</xdr:rowOff>
    </xdr:from>
    <xdr:to>
      <xdr:col>5</xdr:col>
      <xdr:colOff>1197471</xdr:colOff>
      <xdr:row>47</xdr:row>
      <xdr:rowOff>708660</xdr:rowOff>
    </xdr:to>
    <xdr:pic>
      <xdr:nvPicPr>
        <xdr:cNvPr id="52" name="Picture 51" descr="50202SKD">
          <a:extLst>
            <a:ext uri="{FF2B5EF4-FFF2-40B4-BE49-F238E27FC236}">
              <a16:creationId xmlns:a16="http://schemas.microsoft.com/office/drawing/2014/main" id="{00000000-0008-0000-0300-00003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856946" y="49819510"/>
          <a:ext cx="1070765" cy="6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277278</xdr:colOff>
      <xdr:row>20</xdr:row>
      <xdr:rowOff>32903</xdr:rowOff>
    </xdr:from>
    <xdr:to>
      <xdr:col>5</xdr:col>
      <xdr:colOff>1077378</xdr:colOff>
      <xdr:row>20</xdr:row>
      <xdr:rowOff>971687</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4" cstate="email">
          <a:extLst>
            <a:ext uri="{BEBA8EAE-BF5A-486C-A8C5-ECC9F3942E4B}">
              <a14:imgProps xmlns:a14="http://schemas.microsoft.com/office/drawing/2010/main">
                <a14:imgLayer r:embed="rId15">
                  <a14:imgEffect>
                    <a14:saturation sat="66000"/>
                  </a14:imgEffect>
                </a14:imgLayer>
              </a14:imgProps>
            </a:ext>
            <a:ext uri="{28A0092B-C50C-407E-A947-70E740481C1C}">
              <a14:useLocalDpi xmlns:a14="http://schemas.microsoft.com/office/drawing/2010/main"/>
            </a:ext>
          </a:extLst>
        </a:blip>
        <a:srcRect/>
        <a:stretch>
          <a:fillRect/>
        </a:stretch>
      </xdr:blipFill>
      <xdr:spPr bwMode="auto">
        <a:xfrm>
          <a:off x="6007518" y="22344263"/>
          <a:ext cx="800100" cy="938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267118</xdr:colOff>
      <xdr:row>21</xdr:row>
      <xdr:rowOff>70325</xdr:rowOff>
    </xdr:from>
    <xdr:to>
      <xdr:col>5</xdr:col>
      <xdr:colOff>1041818</xdr:colOff>
      <xdr:row>21</xdr:row>
      <xdr:rowOff>979307</xdr:rowOff>
    </xdr:to>
    <xdr:pic>
      <xdr:nvPicPr>
        <xdr:cNvPr id="38" name="Picture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5" cstate="email">
          <a:grayscl/>
          <a:extLst>
            <a:ext uri="{BEBA8EAE-BF5A-486C-A8C5-ECC9F3942E4B}">
              <a14:imgProps xmlns:a14="http://schemas.microsoft.com/office/drawing/2010/main">
                <a14:imgLayer r:embed="rId15">
                  <a14:imgEffect>
                    <a14:colorTemperature colorTemp="5000"/>
                  </a14:imgEffect>
                </a14:imgLayer>
              </a14:imgProps>
            </a:ext>
            <a:ext uri="{28A0092B-C50C-407E-A947-70E740481C1C}">
              <a14:useLocalDpi xmlns:a14="http://schemas.microsoft.com/office/drawing/2010/main"/>
            </a:ext>
          </a:extLst>
        </a:blip>
        <a:srcRect/>
        <a:stretch>
          <a:fillRect/>
        </a:stretch>
      </xdr:blipFill>
      <xdr:spPr bwMode="auto">
        <a:xfrm>
          <a:off x="5997358" y="23372285"/>
          <a:ext cx="774700" cy="908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175044</xdr:colOff>
      <xdr:row>31</xdr:row>
      <xdr:rowOff>33020</xdr:rowOff>
    </xdr:from>
    <xdr:to>
      <xdr:col>5</xdr:col>
      <xdr:colOff>1133893</xdr:colOff>
      <xdr:row>31</xdr:row>
      <xdr:rowOff>748983</xdr:rowOff>
    </xdr:to>
    <xdr:pic>
      <xdr:nvPicPr>
        <xdr:cNvPr id="58" name="Picture 57">
          <a:extLst>
            <a:ext uri="{FF2B5EF4-FFF2-40B4-BE49-F238E27FC236}">
              <a16:creationId xmlns:a16="http://schemas.microsoft.com/office/drawing/2014/main" id="{00000000-0008-0000-0300-00003A000000}"/>
            </a:ext>
          </a:extLst>
        </xdr:cNvPr>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5905284" y="31915100"/>
          <a:ext cx="958849" cy="715963"/>
        </a:xfrm>
        <a:prstGeom prst="rect">
          <a:avLst/>
        </a:prstGeom>
        <a:noFill/>
        <a:ln>
          <a:noFill/>
        </a:ln>
        <a:extLst>
          <a:ext uri="{53640926-AAD7-44D8-BBD7-CCE9431645EC}">
            <a14:shadowObscured xmlns:a14="http://schemas.microsoft.com/office/drawing/2010/main"/>
          </a:ext>
        </a:extLst>
      </xdr:spPr>
    </xdr:pic>
    <xdr:clientData/>
  </xdr:twoCellAnchor>
  <xdr:oneCellAnchor>
    <xdr:from>
      <xdr:col>5</xdr:col>
      <xdr:colOff>303102</xdr:colOff>
      <xdr:row>48</xdr:row>
      <xdr:rowOff>103312</xdr:rowOff>
    </xdr:from>
    <xdr:ext cx="702733" cy="1015346"/>
    <xdr:pic>
      <xdr:nvPicPr>
        <xdr:cNvPr id="53" name="Picture 52">
          <a:extLst>
            <a:ext uri="{FF2B5EF4-FFF2-40B4-BE49-F238E27FC236}">
              <a16:creationId xmlns:a16="http://schemas.microsoft.com/office/drawing/2014/main" id="{00000000-0008-0000-0300-000035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6033342" y="51660232"/>
          <a:ext cx="702733" cy="10153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333705</xdr:colOff>
      <xdr:row>49</xdr:row>
      <xdr:rowOff>133349</xdr:rowOff>
    </xdr:from>
    <xdr:ext cx="702487" cy="901699"/>
    <xdr:pic>
      <xdr:nvPicPr>
        <xdr:cNvPr id="54" name="Picture 53">
          <a:extLst>
            <a:ext uri="{FF2B5EF4-FFF2-40B4-BE49-F238E27FC236}">
              <a16:creationId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6063945" y="53130449"/>
          <a:ext cx="702487" cy="9016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262461</xdr:colOff>
      <xdr:row>50</xdr:row>
      <xdr:rowOff>123662</xdr:rowOff>
    </xdr:from>
    <xdr:ext cx="829734" cy="976158"/>
    <xdr:pic>
      <xdr:nvPicPr>
        <xdr:cNvPr id="55" name="Picture 54">
          <a:extLst>
            <a:ext uri="{FF2B5EF4-FFF2-40B4-BE49-F238E27FC236}">
              <a16:creationId xmlns:a16="http://schemas.microsoft.com/office/drawing/2014/main" id="{00000000-0008-0000-0300-000037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5992701" y="54042782"/>
          <a:ext cx="829734" cy="9761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131431</xdr:colOff>
      <xdr:row>51</xdr:row>
      <xdr:rowOff>129926</xdr:rowOff>
    </xdr:from>
    <xdr:ext cx="1015594" cy="813683"/>
    <xdr:pic>
      <xdr:nvPicPr>
        <xdr:cNvPr id="57" name="Picture 56">
          <a:extLst>
            <a:ext uri="{FF2B5EF4-FFF2-40B4-BE49-F238E27FC236}">
              <a16:creationId xmlns:a16="http://schemas.microsoft.com/office/drawing/2014/main" id="{00000000-0008-0000-0300-000039000000}"/>
            </a:ext>
          </a:extLst>
        </xdr:cNvPr>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r="16380"/>
        <a:stretch/>
      </xdr:blipFill>
      <xdr:spPr bwMode="auto">
        <a:xfrm>
          <a:off x="5861671" y="56007386"/>
          <a:ext cx="1015594" cy="813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195788</xdr:colOff>
      <xdr:row>32</xdr:row>
      <xdr:rowOff>65184</xdr:rowOff>
    </xdr:from>
    <xdr:to>
      <xdr:col>5</xdr:col>
      <xdr:colOff>1158869</xdr:colOff>
      <xdr:row>32</xdr:row>
      <xdr:rowOff>767079</xdr:rowOff>
    </xdr:to>
    <xdr:pic>
      <xdr:nvPicPr>
        <xdr:cNvPr id="59" name="Picture 58">
          <a:extLst>
            <a:ext uri="{FF2B5EF4-FFF2-40B4-BE49-F238E27FC236}">
              <a16:creationId xmlns:a16="http://schemas.microsoft.com/office/drawing/2014/main" id="{00000000-0008-0000-0300-00003B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5926028" y="32747364"/>
          <a:ext cx="963081" cy="701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82016</xdr:colOff>
      <xdr:row>42</xdr:row>
      <xdr:rowOff>13250</xdr:rowOff>
    </xdr:from>
    <xdr:ext cx="1068705" cy="733509"/>
    <xdr:pic>
      <xdr:nvPicPr>
        <xdr:cNvPr id="60" name="Picture 59" descr="50211SKD">
          <a:extLst>
            <a:ext uri="{FF2B5EF4-FFF2-40B4-BE49-F238E27FC236}">
              <a16:creationId xmlns:a16="http://schemas.microsoft.com/office/drawing/2014/main" id="{00000000-0008-0000-0300-00003C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5812256" y="43256750"/>
          <a:ext cx="1068705" cy="733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313050</xdr:colOff>
      <xdr:row>39</xdr:row>
      <xdr:rowOff>119857</xdr:rowOff>
    </xdr:from>
    <xdr:to>
      <xdr:col>5</xdr:col>
      <xdr:colOff>998220</xdr:colOff>
      <xdr:row>39</xdr:row>
      <xdr:rowOff>1164885</xdr:rowOff>
    </xdr:to>
    <xdr:pic>
      <xdr:nvPicPr>
        <xdr:cNvPr id="61" name="Picture 60">
          <a:extLst>
            <a:ext uri="{FF2B5EF4-FFF2-40B4-BE49-F238E27FC236}">
              <a16:creationId xmlns:a16="http://schemas.microsoft.com/office/drawing/2014/main" id="{00000000-0008-0000-0300-00003D000000}"/>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6043290" y="39781957"/>
          <a:ext cx="685170" cy="104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349042</xdr:colOff>
      <xdr:row>40</xdr:row>
      <xdr:rowOff>205315</xdr:rowOff>
    </xdr:from>
    <xdr:to>
      <xdr:col>5</xdr:col>
      <xdr:colOff>990375</xdr:colOff>
      <xdr:row>40</xdr:row>
      <xdr:rowOff>1177786</xdr:rowOff>
    </xdr:to>
    <xdr:pic>
      <xdr:nvPicPr>
        <xdr:cNvPr id="62" name="Picture 61">
          <a:extLst>
            <a:ext uri="{FF2B5EF4-FFF2-40B4-BE49-F238E27FC236}">
              <a16:creationId xmlns:a16="http://schemas.microsoft.com/office/drawing/2014/main" id="{00000000-0008-0000-0300-00003E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6079282" y="60319495"/>
          <a:ext cx="641333" cy="972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340906</xdr:colOff>
      <xdr:row>38</xdr:row>
      <xdr:rowOff>179916</xdr:rowOff>
    </xdr:from>
    <xdr:to>
      <xdr:col>5</xdr:col>
      <xdr:colOff>952790</xdr:colOff>
      <xdr:row>39</xdr:row>
      <xdr:rowOff>31749</xdr:rowOff>
    </xdr:to>
    <xdr:pic>
      <xdr:nvPicPr>
        <xdr:cNvPr id="63" name="Picture 62">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6583444" y="34228128"/>
          <a:ext cx="611884" cy="1032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439204</xdr:colOff>
      <xdr:row>37</xdr:row>
      <xdr:rowOff>45935</xdr:rowOff>
    </xdr:from>
    <xdr:to>
      <xdr:col>5</xdr:col>
      <xdr:colOff>915453</xdr:colOff>
      <xdr:row>37</xdr:row>
      <xdr:rowOff>869949</xdr:rowOff>
    </xdr:to>
    <xdr:pic>
      <xdr:nvPicPr>
        <xdr:cNvPr id="65" name="Picture 64">
          <a:extLst>
            <a:ext uri="{FF2B5EF4-FFF2-40B4-BE49-F238E27FC236}">
              <a16:creationId xmlns:a16="http://schemas.microsoft.com/office/drawing/2014/main" id="{00000000-0008-0000-0300-000041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6169444" y="37376315"/>
          <a:ext cx="476249" cy="824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141837</xdr:colOff>
      <xdr:row>4</xdr:row>
      <xdr:rowOff>95250</xdr:rowOff>
    </xdr:from>
    <xdr:ext cx="1025262" cy="696118"/>
    <xdr:pic>
      <xdr:nvPicPr>
        <xdr:cNvPr id="64" name="Picture 10">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872077" y="3128010"/>
          <a:ext cx="1025262" cy="696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259030</xdr:colOff>
      <xdr:row>7</xdr:row>
      <xdr:rowOff>124460</xdr:rowOff>
    </xdr:from>
    <xdr:ext cx="806116" cy="680721"/>
    <xdr:pic>
      <xdr:nvPicPr>
        <xdr:cNvPr id="67" name="Picture 66">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18" cstate="email">
          <a:extLst>
            <a:ext uri="{BEBA8EAE-BF5A-486C-A8C5-ECC9F3942E4B}">
              <a14:imgProps xmlns:a14="http://schemas.microsoft.com/office/drawing/2010/main">
                <a14:imgLayer r:embed="rId19">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89270" y="8940800"/>
          <a:ext cx="806116" cy="680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395177</xdr:colOff>
      <xdr:row>10</xdr:row>
      <xdr:rowOff>182920</xdr:rowOff>
    </xdr:from>
    <xdr:ext cx="549063" cy="772120"/>
    <xdr:pic>
      <xdr:nvPicPr>
        <xdr:cNvPr id="68" name="Picture 67">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125417" y="11978680"/>
          <a:ext cx="549063" cy="772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286227</xdr:colOff>
      <xdr:row>13</xdr:row>
      <xdr:rowOff>167640</xdr:rowOff>
    </xdr:from>
    <xdr:ext cx="766962" cy="687070"/>
    <xdr:pic>
      <xdr:nvPicPr>
        <xdr:cNvPr id="69" name="Picture 68">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016467" y="14767560"/>
          <a:ext cx="766962" cy="687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311569</xdr:colOff>
      <xdr:row>16</xdr:row>
      <xdr:rowOff>203200</xdr:rowOff>
    </xdr:from>
    <xdr:ext cx="731519" cy="546099"/>
    <xdr:pic>
      <xdr:nvPicPr>
        <xdr:cNvPr id="70" name="Picture 69">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12" cstate="email">
          <a:extLst>
            <a:ext uri="{BEBA8EAE-BF5A-486C-A8C5-ECC9F3942E4B}">
              <a14:imgProps xmlns:a14="http://schemas.microsoft.com/office/drawing/2010/main">
                <a14:imgLayer r:embed="rId13">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041809" y="17432020"/>
          <a:ext cx="731519" cy="546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287756</xdr:colOff>
      <xdr:row>19</xdr:row>
      <xdr:rowOff>263314</xdr:rowOff>
    </xdr:from>
    <xdr:to>
      <xdr:col>5</xdr:col>
      <xdr:colOff>990701</xdr:colOff>
      <xdr:row>19</xdr:row>
      <xdr:rowOff>1088103</xdr:rowOff>
    </xdr:to>
    <xdr:pic>
      <xdr:nvPicPr>
        <xdr:cNvPr id="72" name="Picture 71">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14" cstate="email">
          <a:extLst>
            <a:ext uri="{BEBA8EAE-BF5A-486C-A8C5-ECC9F3942E4B}">
              <a14:imgProps xmlns:a14="http://schemas.microsoft.com/office/drawing/2010/main">
                <a14:imgLayer r:embed="rId15">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6017996" y="30133714"/>
          <a:ext cx="702945" cy="824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261721</xdr:colOff>
      <xdr:row>24</xdr:row>
      <xdr:rowOff>104480</xdr:rowOff>
    </xdr:from>
    <xdr:ext cx="770255" cy="714669"/>
    <xdr:pic>
      <xdr:nvPicPr>
        <xdr:cNvPr id="74" name="Picture 73">
          <a:extLst>
            <a:ext uri="{FF2B5EF4-FFF2-40B4-BE49-F238E27FC236}">
              <a16:creationId xmlns:a16="http://schemas.microsoft.com/office/drawing/2014/main" id="{00000000-0008-0000-0300-00004A000000}"/>
            </a:ext>
          </a:extLst>
        </xdr:cNvPr>
        <xdr:cNvPicPr>
          <a:picLocks noChangeAspect="1" noChangeArrowheads="1"/>
        </xdr:cNvPicPr>
      </xdr:nvPicPr>
      <xdr:blipFill>
        <a:blip xmlns:r="http://schemas.openxmlformats.org/officeDocument/2006/relationships" r:embed="rId8" cstate="email">
          <a:extLst>
            <a:ext uri="{BEBA8EAE-BF5A-486C-A8C5-ECC9F3942E4B}">
              <a14:imgProps xmlns:a14="http://schemas.microsoft.com/office/drawing/2010/main">
                <a14:imgLayer r:embed="rId9">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91961" y="26088680"/>
          <a:ext cx="770255" cy="714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196633</xdr:colOff>
      <xdr:row>27</xdr:row>
      <xdr:rowOff>67802</xdr:rowOff>
    </xdr:from>
    <xdr:ext cx="869950" cy="772303"/>
    <xdr:pic>
      <xdr:nvPicPr>
        <xdr:cNvPr id="75" name="Picture 74">
          <a:extLst>
            <a:ext uri="{FF2B5EF4-FFF2-40B4-BE49-F238E27FC236}">
              <a16:creationId xmlns:a16="http://schemas.microsoft.com/office/drawing/2014/main" id="{00000000-0008-0000-0300-00004B000000}"/>
            </a:ext>
          </a:extLst>
        </xdr:cNvPr>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a14:imgLayer r:embed="rId7">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26873" y="28558982"/>
          <a:ext cx="869950" cy="772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265213</xdr:colOff>
      <xdr:row>30</xdr:row>
      <xdr:rowOff>54273</xdr:rowOff>
    </xdr:from>
    <xdr:ext cx="824230" cy="773766"/>
    <xdr:pic>
      <xdr:nvPicPr>
        <xdr:cNvPr id="76" name="Picture 7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16" cstate="email">
          <a:extLst>
            <a:ext uri="{BEBA8EAE-BF5A-486C-A8C5-ECC9F3942E4B}">
              <a14:imgProps xmlns:a14="http://schemas.microsoft.com/office/drawing/2010/main">
                <a14:imgLayer r:embed="rId17">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95453" y="31060053"/>
          <a:ext cx="824230" cy="773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184568</xdr:colOff>
      <xdr:row>36</xdr:row>
      <xdr:rowOff>240334</xdr:rowOff>
    </xdr:from>
    <xdr:ext cx="909320" cy="782015"/>
    <xdr:pic>
      <xdr:nvPicPr>
        <xdr:cNvPr id="77" name="Picture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colorTemperature colorTemp="5000"/>
                  </a14:imgEffect>
                  <a14:imgEffect>
                    <a14:saturation sat="0"/>
                  </a14:imgEffect>
                </a14:imgLayer>
              </a14:imgProps>
            </a:ext>
            <a:ext uri="{28A0092B-C50C-407E-A947-70E740481C1C}">
              <a14:useLocalDpi xmlns:a14="http://schemas.microsoft.com/office/drawing/2010/main"/>
            </a:ext>
          </a:extLst>
        </a:blip>
        <a:srcRect/>
        <a:stretch>
          <a:fillRect/>
        </a:stretch>
      </xdr:blipFill>
      <xdr:spPr bwMode="auto">
        <a:xfrm>
          <a:off x="5914808" y="54593794"/>
          <a:ext cx="909320" cy="7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356790</xdr:colOff>
      <xdr:row>56</xdr:row>
      <xdr:rowOff>137453</xdr:rowOff>
    </xdr:from>
    <xdr:to>
      <xdr:col>5</xdr:col>
      <xdr:colOff>949869</xdr:colOff>
      <xdr:row>56</xdr:row>
      <xdr:rowOff>912642</xdr:rowOff>
    </xdr:to>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6087030" y="62796713"/>
          <a:ext cx="593079" cy="775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423963</xdr:colOff>
      <xdr:row>57</xdr:row>
      <xdr:rowOff>129641</xdr:rowOff>
    </xdr:from>
    <xdr:to>
      <xdr:col>5</xdr:col>
      <xdr:colOff>917134</xdr:colOff>
      <xdr:row>57</xdr:row>
      <xdr:rowOff>897695</xdr:rowOff>
    </xdr:to>
    <xdr:pic>
      <xdr:nvPicPr>
        <xdr:cNvPr id="73" name="Picture 94">
          <a:extLst>
            <a:ext uri="{FF2B5EF4-FFF2-40B4-BE49-F238E27FC236}">
              <a16:creationId xmlns:a16="http://schemas.microsoft.com/office/drawing/2014/main" id="{00000000-0008-0000-0300-000049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6154203" y="64648181"/>
          <a:ext cx="493171" cy="76805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5</xdr:col>
      <xdr:colOff>222987</xdr:colOff>
      <xdr:row>58</xdr:row>
      <xdr:rowOff>15120</xdr:rowOff>
    </xdr:from>
    <xdr:to>
      <xdr:col>5</xdr:col>
      <xdr:colOff>1087316</xdr:colOff>
      <xdr:row>58</xdr:row>
      <xdr:rowOff>830543</xdr:rowOff>
    </xdr:to>
    <xdr:pic>
      <xdr:nvPicPr>
        <xdr:cNvPr id="78" name="图片 1">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5953227" y="65973840"/>
          <a:ext cx="864329" cy="815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356556</xdr:colOff>
      <xdr:row>55</xdr:row>
      <xdr:rowOff>60581</xdr:rowOff>
    </xdr:from>
    <xdr:to>
      <xdr:col>5</xdr:col>
      <xdr:colOff>891420</xdr:colOff>
      <xdr:row>55</xdr:row>
      <xdr:rowOff>957044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6086796" y="61698761"/>
          <a:ext cx="534864" cy="896463"/>
        </a:xfrm>
        <a:prstGeom prst="rect">
          <a:avLst/>
        </a:prstGeom>
      </xdr:spPr>
    </xdr:pic>
    <xdr:clientData/>
  </xdr:twoCellAnchor>
  <xdr:twoCellAnchor editAs="oneCell">
    <xdr:from>
      <xdr:col>5</xdr:col>
      <xdr:colOff>265529</xdr:colOff>
      <xdr:row>54</xdr:row>
      <xdr:rowOff>20808</xdr:rowOff>
    </xdr:from>
    <xdr:to>
      <xdr:col>5</xdr:col>
      <xdr:colOff>1012875</xdr:colOff>
      <xdr:row>54</xdr:row>
      <xdr:rowOff>929346</xdr:rowOff>
    </xdr:to>
    <xdr:pic>
      <xdr:nvPicPr>
        <xdr:cNvPr id="79" name="Picture 78">
          <a:extLst>
            <a:ext uri="{FF2B5EF4-FFF2-40B4-BE49-F238E27FC236}">
              <a16:creationId xmlns:a16="http://schemas.microsoft.com/office/drawing/2014/main" id="{00000000-0008-0000-0300-00004F000000}"/>
            </a:ext>
          </a:extLst>
        </xdr:cNvPr>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t="8336" b="10650"/>
        <a:stretch/>
      </xdr:blipFill>
      <xdr:spPr bwMode="auto">
        <a:xfrm>
          <a:off x="5995769" y="60218808"/>
          <a:ext cx="747346" cy="908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171743</xdr:colOff>
      <xdr:row>59</xdr:row>
      <xdr:rowOff>261258</xdr:rowOff>
    </xdr:from>
    <xdr:to>
      <xdr:col>5</xdr:col>
      <xdr:colOff>1190186</xdr:colOff>
      <xdr:row>59</xdr:row>
      <xdr:rowOff>825744</xdr:rowOff>
    </xdr:to>
    <xdr:pic>
      <xdr:nvPicPr>
        <xdr:cNvPr id="86" name="Picture 16">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5901983" y="67660158"/>
          <a:ext cx="1018443" cy="564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216292</xdr:colOff>
      <xdr:row>60</xdr:row>
      <xdr:rowOff>156514</xdr:rowOff>
    </xdr:from>
    <xdr:to>
      <xdr:col>5</xdr:col>
      <xdr:colOff>1102849</xdr:colOff>
      <xdr:row>60</xdr:row>
      <xdr:rowOff>829554</xdr:rowOff>
    </xdr:to>
    <xdr:pic>
      <xdr:nvPicPr>
        <xdr:cNvPr id="87" name="Picture 19">
          <a:extLst>
            <a:ext uri="{FF2B5EF4-FFF2-40B4-BE49-F238E27FC236}">
              <a16:creationId xmlns:a16="http://schemas.microsoft.com/office/drawing/2014/main" id="{00000000-0008-0000-0300-00005700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5946532" y="68995594"/>
          <a:ext cx="886557" cy="67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209843</xdr:colOff>
      <xdr:row>61</xdr:row>
      <xdr:rowOff>110398</xdr:rowOff>
    </xdr:from>
    <xdr:to>
      <xdr:col>5</xdr:col>
      <xdr:colOff>1184324</xdr:colOff>
      <xdr:row>61</xdr:row>
      <xdr:rowOff>855783</xdr:rowOff>
    </xdr:to>
    <xdr:pic>
      <xdr:nvPicPr>
        <xdr:cNvPr id="88" name="Picture 17">
          <a:extLst>
            <a:ext uri="{FF2B5EF4-FFF2-40B4-BE49-F238E27FC236}">
              <a16:creationId xmlns:a16="http://schemas.microsoft.com/office/drawing/2014/main" id="{00000000-0008-0000-0300-00005800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5940083" y="70389658"/>
          <a:ext cx="974481" cy="745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286630</xdr:colOff>
      <xdr:row>33</xdr:row>
      <xdr:rowOff>6906</xdr:rowOff>
    </xdr:from>
    <xdr:to>
      <xdr:col>5</xdr:col>
      <xdr:colOff>1048629</xdr:colOff>
      <xdr:row>33</xdr:row>
      <xdr:rowOff>702066</xdr:rowOff>
    </xdr:to>
    <xdr:pic>
      <xdr:nvPicPr>
        <xdr:cNvPr id="80" name="Picture 79">
          <a:extLst>
            <a:ext uri="{FF2B5EF4-FFF2-40B4-BE49-F238E27FC236}">
              <a16:creationId xmlns:a16="http://schemas.microsoft.com/office/drawing/2014/main" id="{00000000-0008-0000-0300-00005000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6016870" y="33481566"/>
          <a:ext cx="761999" cy="695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137160</xdr:colOff>
      <xdr:row>52</xdr:row>
      <xdr:rowOff>198120</xdr:rowOff>
    </xdr:from>
    <xdr:ext cx="1015594" cy="813683"/>
    <xdr:pic>
      <xdr:nvPicPr>
        <xdr:cNvPr id="81" name="Picture 80">
          <a:extLst>
            <a:ext uri="{FF2B5EF4-FFF2-40B4-BE49-F238E27FC236}">
              <a16:creationId xmlns:a16="http://schemas.microsoft.com/office/drawing/2014/main" id="{00000000-0008-0000-0300-000051000000}"/>
            </a:ext>
          </a:extLst>
        </xdr:cNvPr>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r="16380"/>
        <a:stretch/>
      </xdr:blipFill>
      <xdr:spPr bwMode="auto">
        <a:xfrm>
          <a:off x="4610100" y="63588900"/>
          <a:ext cx="1015594" cy="813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144780</xdr:colOff>
      <xdr:row>53</xdr:row>
      <xdr:rowOff>220980</xdr:rowOff>
    </xdr:from>
    <xdr:ext cx="1015594" cy="813683"/>
    <xdr:pic>
      <xdr:nvPicPr>
        <xdr:cNvPr id="82" name="Picture 81">
          <a:extLst>
            <a:ext uri="{FF2B5EF4-FFF2-40B4-BE49-F238E27FC236}">
              <a16:creationId xmlns:a16="http://schemas.microsoft.com/office/drawing/2014/main" id="{00000000-0008-0000-0300-000052000000}"/>
            </a:ext>
          </a:extLst>
        </xdr:cNvPr>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r="16380"/>
        <a:stretch/>
      </xdr:blipFill>
      <xdr:spPr bwMode="auto">
        <a:xfrm>
          <a:off x="4617720" y="64792860"/>
          <a:ext cx="1015594" cy="8136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5</xdr:col>
      <xdr:colOff>57151</xdr:colOff>
      <xdr:row>11</xdr:row>
      <xdr:rowOff>471805</xdr:rowOff>
    </xdr:from>
    <xdr:to>
      <xdr:col>5</xdr:col>
      <xdr:colOff>1305193</xdr:colOff>
      <xdr:row>11</xdr:row>
      <xdr:rowOff>1609725</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81576" y="14864080"/>
          <a:ext cx="1248042" cy="1137920"/>
        </a:xfrm>
        <a:prstGeom prst="rect">
          <a:avLst/>
        </a:prstGeom>
      </xdr:spPr>
    </xdr:pic>
    <xdr:clientData/>
  </xdr:twoCellAnchor>
  <xdr:twoCellAnchor editAs="oneCell">
    <xdr:from>
      <xdr:col>5</xdr:col>
      <xdr:colOff>33021</xdr:colOff>
      <xdr:row>2</xdr:row>
      <xdr:rowOff>569922</xdr:rowOff>
    </xdr:from>
    <xdr:to>
      <xdr:col>5</xdr:col>
      <xdr:colOff>1262381</xdr:colOff>
      <xdr:row>2</xdr:row>
      <xdr:rowOff>1206499</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r="-623"/>
        <a:stretch/>
      </xdr:blipFill>
      <xdr:spPr>
        <a:xfrm>
          <a:off x="4490721" y="1362402"/>
          <a:ext cx="1229360" cy="636577"/>
        </a:xfrm>
        <a:prstGeom prst="rect">
          <a:avLst/>
        </a:prstGeom>
      </xdr:spPr>
    </xdr:pic>
    <xdr:clientData/>
  </xdr:twoCellAnchor>
  <xdr:twoCellAnchor editAs="oneCell">
    <xdr:from>
      <xdr:col>5</xdr:col>
      <xdr:colOff>194480</xdr:colOff>
      <xdr:row>3</xdr:row>
      <xdr:rowOff>317500</xdr:rowOff>
    </xdr:from>
    <xdr:to>
      <xdr:col>5</xdr:col>
      <xdr:colOff>1120860</xdr:colOff>
      <xdr:row>3</xdr:row>
      <xdr:rowOff>1135380</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610520" y="2626360"/>
          <a:ext cx="926380" cy="817880"/>
        </a:xfrm>
        <a:prstGeom prst="rect">
          <a:avLst/>
        </a:prstGeom>
      </xdr:spPr>
    </xdr:pic>
    <xdr:clientData/>
  </xdr:twoCellAnchor>
  <xdr:twoCellAnchor editAs="oneCell">
    <xdr:from>
      <xdr:col>5</xdr:col>
      <xdr:colOff>59862</xdr:colOff>
      <xdr:row>4</xdr:row>
      <xdr:rowOff>365760</xdr:rowOff>
    </xdr:from>
    <xdr:to>
      <xdr:col>5</xdr:col>
      <xdr:colOff>1259291</xdr:colOff>
      <xdr:row>4</xdr:row>
      <xdr:rowOff>1158240</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475902" y="4076700"/>
          <a:ext cx="1199429" cy="792480"/>
        </a:xfrm>
        <a:prstGeom prst="rect">
          <a:avLst/>
        </a:prstGeom>
      </xdr:spPr>
    </xdr:pic>
    <xdr:clientData/>
  </xdr:twoCellAnchor>
  <xdr:twoCellAnchor editAs="oneCell">
    <xdr:from>
      <xdr:col>5</xdr:col>
      <xdr:colOff>203200</xdr:colOff>
      <xdr:row>6</xdr:row>
      <xdr:rowOff>388620</xdr:rowOff>
    </xdr:from>
    <xdr:to>
      <xdr:col>5</xdr:col>
      <xdr:colOff>1206500</xdr:colOff>
      <xdr:row>6</xdr:row>
      <xdr:rowOff>1391920</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98060" y="8343900"/>
          <a:ext cx="1003300" cy="1003300"/>
        </a:xfrm>
        <a:prstGeom prst="rect">
          <a:avLst/>
        </a:prstGeom>
      </xdr:spPr>
    </xdr:pic>
    <xdr:clientData/>
  </xdr:twoCellAnchor>
  <xdr:twoCellAnchor editAs="oneCell">
    <xdr:from>
      <xdr:col>5</xdr:col>
      <xdr:colOff>81810</xdr:colOff>
      <xdr:row>7</xdr:row>
      <xdr:rowOff>566420</xdr:rowOff>
    </xdr:from>
    <xdr:to>
      <xdr:col>5</xdr:col>
      <xdr:colOff>1285240</xdr:colOff>
      <xdr:row>7</xdr:row>
      <xdr:rowOff>1490980</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497850" y="8140700"/>
          <a:ext cx="1203430" cy="924560"/>
        </a:xfrm>
        <a:prstGeom prst="rect">
          <a:avLst/>
        </a:prstGeom>
      </xdr:spPr>
    </xdr:pic>
    <xdr:clientData/>
  </xdr:twoCellAnchor>
  <xdr:twoCellAnchor editAs="oneCell">
    <xdr:from>
      <xdr:col>5</xdr:col>
      <xdr:colOff>109220</xdr:colOff>
      <xdr:row>8</xdr:row>
      <xdr:rowOff>269240</xdr:rowOff>
    </xdr:from>
    <xdr:to>
      <xdr:col>5</xdr:col>
      <xdr:colOff>1303020</xdr:colOff>
      <xdr:row>8</xdr:row>
      <xdr:rowOff>1463040</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525260" y="9771380"/>
          <a:ext cx="1193800" cy="1193800"/>
        </a:xfrm>
        <a:prstGeom prst="rect">
          <a:avLst/>
        </a:prstGeom>
      </xdr:spPr>
    </xdr:pic>
    <xdr:clientData/>
  </xdr:twoCellAnchor>
  <xdr:twoCellAnchor editAs="oneCell">
    <xdr:from>
      <xdr:col>5</xdr:col>
      <xdr:colOff>78740</xdr:colOff>
      <xdr:row>9</xdr:row>
      <xdr:rowOff>408940</xdr:rowOff>
    </xdr:from>
    <xdr:to>
      <xdr:col>5</xdr:col>
      <xdr:colOff>1300479</xdr:colOff>
      <xdr:row>9</xdr:row>
      <xdr:rowOff>1602740</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673600" y="13736320"/>
          <a:ext cx="1221739" cy="1193800"/>
        </a:xfrm>
        <a:prstGeom prst="rect">
          <a:avLst/>
        </a:prstGeom>
      </xdr:spPr>
    </xdr:pic>
    <xdr:clientData/>
  </xdr:twoCellAnchor>
  <xdr:twoCellAnchor editAs="oneCell">
    <xdr:from>
      <xdr:col>5</xdr:col>
      <xdr:colOff>99059</xdr:colOff>
      <xdr:row>10</xdr:row>
      <xdr:rowOff>345208</xdr:rowOff>
    </xdr:from>
    <xdr:to>
      <xdr:col>5</xdr:col>
      <xdr:colOff>1275588</xdr:colOff>
      <xdr:row>10</xdr:row>
      <xdr:rowOff>1414780</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693919" y="15463288"/>
          <a:ext cx="1176529" cy="1069572"/>
        </a:xfrm>
        <a:prstGeom prst="rect">
          <a:avLst/>
        </a:prstGeom>
      </xdr:spPr>
    </xdr:pic>
    <xdr:clientData/>
  </xdr:twoCellAnchor>
  <xdr:twoCellAnchor editAs="oneCell">
    <xdr:from>
      <xdr:col>5</xdr:col>
      <xdr:colOff>147320</xdr:colOff>
      <xdr:row>12</xdr:row>
      <xdr:rowOff>506735</xdr:rowOff>
    </xdr:from>
    <xdr:to>
      <xdr:col>5</xdr:col>
      <xdr:colOff>1226820</xdr:colOff>
      <xdr:row>12</xdr:row>
      <xdr:rowOff>1250315</xdr:rowOff>
    </xdr:to>
    <xdr:pic>
      <xdr:nvPicPr>
        <xdr:cNvPr id="16" name="Picture 15">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9" cstate="email">
          <a:lum bright="-40000" contrast="-40000"/>
          <a:extLst>
            <a:ext uri="{28A0092B-C50C-407E-A947-70E740481C1C}">
              <a14:useLocalDpi xmlns:a14="http://schemas.microsoft.com/office/drawing/2010/main"/>
            </a:ext>
          </a:extLst>
        </a:blip>
        <a:srcRect/>
        <a:stretch>
          <a:fillRect/>
        </a:stretch>
      </xdr:blipFill>
      <xdr:spPr bwMode="auto">
        <a:xfrm>
          <a:off x="4605020" y="19206215"/>
          <a:ext cx="1079500" cy="743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104140</xdr:colOff>
      <xdr:row>13</xdr:row>
      <xdr:rowOff>541020</xdr:rowOff>
    </xdr:from>
    <xdr:to>
      <xdr:col>5</xdr:col>
      <xdr:colOff>1284491</xdr:colOff>
      <xdr:row>13</xdr:row>
      <xdr:rowOff>1218560</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9" cstate="email">
          <a:lum bright="-40000" contrast="-40000"/>
          <a:extLst>
            <a:ext uri="{28A0092B-C50C-407E-A947-70E740481C1C}">
              <a14:useLocalDpi xmlns:a14="http://schemas.microsoft.com/office/drawing/2010/main"/>
            </a:ext>
          </a:extLst>
        </a:blip>
        <a:srcRect/>
        <a:stretch>
          <a:fillRect/>
        </a:stretch>
      </xdr:blipFill>
      <xdr:spPr bwMode="auto">
        <a:xfrm>
          <a:off x="4561840" y="21031200"/>
          <a:ext cx="1180351" cy="677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137161</xdr:colOff>
      <xdr:row>5</xdr:row>
      <xdr:rowOff>365760</xdr:rowOff>
    </xdr:from>
    <xdr:to>
      <xdr:col>5</xdr:col>
      <xdr:colOff>1233717</xdr:colOff>
      <xdr:row>5</xdr:row>
      <xdr:rowOff>1231900</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6553201" y="5478780"/>
          <a:ext cx="1096556" cy="8661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220980</xdr:colOff>
      <xdr:row>2</xdr:row>
      <xdr:rowOff>86360</xdr:rowOff>
    </xdr:from>
    <xdr:to>
      <xdr:col>5</xdr:col>
      <xdr:colOff>1274190</xdr:colOff>
      <xdr:row>2</xdr:row>
      <xdr:rowOff>975360</xdr:rowOff>
    </xdr:to>
    <xdr:pic>
      <xdr:nvPicPr>
        <xdr:cNvPr id="16" name="Picture 15">
          <a:extLst>
            <a:ext uri="{FF2B5EF4-FFF2-40B4-BE49-F238E27FC236}">
              <a16:creationId xmlns:a16="http://schemas.microsoft.com/office/drawing/2014/main" id="{00000000-0008-0000-0600-000010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6012180" y="817880"/>
          <a:ext cx="1053210"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213360</xdr:colOff>
      <xdr:row>6</xdr:row>
      <xdr:rowOff>104140</xdr:rowOff>
    </xdr:from>
    <xdr:to>
      <xdr:col>5</xdr:col>
      <xdr:colOff>1266570</xdr:colOff>
      <xdr:row>6</xdr:row>
      <xdr:rowOff>993140</xdr:rowOff>
    </xdr:to>
    <xdr:pic>
      <xdr:nvPicPr>
        <xdr:cNvPr id="17" name="Picture 16">
          <a:extLst>
            <a:ext uri="{FF2B5EF4-FFF2-40B4-BE49-F238E27FC236}">
              <a16:creationId xmlns:a16="http://schemas.microsoft.com/office/drawing/2014/main" id="{00000000-0008-0000-0600-000011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394960" y="4737100"/>
          <a:ext cx="1053210"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220979</xdr:colOff>
      <xdr:row>7</xdr:row>
      <xdr:rowOff>50799</xdr:rowOff>
    </xdr:from>
    <xdr:to>
      <xdr:col>5</xdr:col>
      <xdr:colOff>1274189</xdr:colOff>
      <xdr:row>7</xdr:row>
      <xdr:rowOff>939799</xdr:rowOff>
    </xdr:to>
    <xdr:pic>
      <xdr:nvPicPr>
        <xdr:cNvPr id="18" name="Picture 17">
          <a:extLst>
            <a:ext uri="{FF2B5EF4-FFF2-40B4-BE49-F238E27FC236}">
              <a16:creationId xmlns:a16="http://schemas.microsoft.com/office/drawing/2014/main" id="{00000000-0008-0000-0600-000012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rot="250755">
          <a:off x="5402579" y="6192519"/>
          <a:ext cx="1053210"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220980</xdr:colOff>
      <xdr:row>9</xdr:row>
      <xdr:rowOff>116841</xdr:rowOff>
    </xdr:from>
    <xdr:to>
      <xdr:col>5</xdr:col>
      <xdr:colOff>1274190</xdr:colOff>
      <xdr:row>9</xdr:row>
      <xdr:rowOff>1005841</xdr:rowOff>
    </xdr:to>
    <xdr:pic>
      <xdr:nvPicPr>
        <xdr:cNvPr id="19" name="Picture 18">
          <a:extLst>
            <a:ext uri="{FF2B5EF4-FFF2-40B4-BE49-F238E27FC236}">
              <a16:creationId xmlns:a16="http://schemas.microsoft.com/office/drawing/2014/main" id="{00000000-0008-0000-0600-000013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rot="484699">
          <a:off x="5402580" y="8658861"/>
          <a:ext cx="1053210"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45720</xdr:colOff>
      <xdr:row>10</xdr:row>
      <xdr:rowOff>109220</xdr:rowOff>
    </xdr:from>
    <xdr:to>
      <xdr:col>5</xdr:col>
      <xdr:colOff>1358537</xdr:colOff>
      <xdr:row>10</xdr:row>
      <xdr:rowOff>960120</xdr:rowOff>
    </xdr:to>
    <xdr:pic>
      <xdr:nvPicPr>
        <xdr:cNvPr id="20" name="Picture 19">
          <a:extLst>
            <a:ext uri="{FF2B5EF4-FFF2-40B4-BE49-F238E27FC236}">
              <a16:creationId xmlns:a16="http://schemas.microsoft.com/office/drawing/2014/main" id="{00000000-0008-0000-0600-000014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227320" y="9733280"/>
          <a:ext cx="1312817" cy="85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60113</xdr:colOff>
      <xdr:row>13</xdr:row>
      <xdr:rowOff>55457</xdr:rowOff>
    </xdr:from>
    <xdr:to>
      <xdr:col>5</xdr:col>
      <xdr:colOff>1372930</xdr:colOff>
      <xdr:row>13</xdr:row>
      <xdr:rowOff>906357</xdr:rowOff>
    </xdr:to>
    <xdr:pic>
      <xdr:nvPicPr>
        <xdr:cNvPr id="21" name="Picture 20">
          <a:extLst>
            <a:ext uri="{FF2B5EF4-FFF2-40B4-BE49-F238E27FC236}">
              <a16:creationId xmlns:a16="http://schemas.microsoft.com/office/drawing/2014/main" id="{00000000-0008-0000-0600-000015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241713" y="12544637"/>
          <a:ext cx="1312817" cy="85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48683</xdr:colOff>
      <xdr:row>15</xdr:row>
      <xdr:rowOff>167640</xdr:rowOff>
    </xdr:from>
    <xdr:to>
      <xdr:col>6</xdr:col>
      <xdr:colOff>1905</xdr:colOff>
      <xdr:row>15</xdr:row>
      <xdr:rowOff>963058</xdr:rowOff>
    </xdr:to>
    <xdr:pic>
      <xdr:nvPicPr>
        <xdr:cNvPr id="22" name="Picture 21">
          <a:extLst>
            <a:ext uri="{FF2B5EF4-FFF2-40B4-BE49-F238E27FC236}">
              <a16:creationId xmlns:a16="http://schemas.microsoft.com/office/drawing/2014/main" id="{00000000-0008-0000-0600-000016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230283" y="16230600"/>
          <a:ext cx="1353397" cy="795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261197</xdr:colOff>
      <xdr:row>3</xdr:row>
      <xdr:rowOff>53874</xdr:rowOff>
    </xdr:from>
    <xdr:to>
      <xdr:col>5</xdr:col>
      <xdr:colOff>1277197</xdr:colOff>
      <xdr:row>4</xdr:row>
      <xdr:rowOff>0</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442797" y="1814094"/>
          <a:ext cx="1016000" cy="908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75355</xdr:colOff>
      <xdr:row>12</xdr:row>
      <xdr:rowOff>180832</xdr:rowOff>
    </xdr:from>
    <xdr:to>
      <xdr:col>5</xdr:col>
      <xdr:colOff>1387688</xdr:colOff>
      <xdr:row>12</xdr:row>
      <xdr:rowOff>798195</xdr:rowOff>
    </xdr:to>
    <xdr:pic>
      <xdr:nvPicPr>
        <xdr:cNvPr id="10" name="Picture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256955" y="11778472"/>
          <a:ext cx="1312333" cy="617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30057</xdr:colOff>
      <xdr:row>14</xdr:row>
      <xdr:rowOff>317924</xdr:rowOff>
    </xdr:from>
    <xdr:to>
      <xdr:col>5</xdr:col>
      <xdr:colOff>1379221</xdr:colOff>
      <xdr:row>14</xdr:row>
      <xdr:rowOff>888225</xdr:rowOff>
    </xdr:to>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211657" y="15275984"/>
          <a:ext cx="1349164" cy="570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242147</xdr:colOff>
      <xdr:row>5</xdr:row>
      <xdr:rowOff>55033</xdr:rowOff>
    </xdr:from>
    <xdr:to>
      <xdr:col>5</xdr:col>
      <xdr:colOff>1295357</xdr:colOff>
      <xdr:row>5</xdr:row>
      <xdr:rowOff>944033</xdr:rowOff>
    </xdr:to>
    <xdr:pic>
      <xdr:nvPicPr>
        <xdr:cNvPr id="12" name="Picture 11">
          <a:extLst>
            <a:ext uri="{FF2B5EF4-FFF2-40B4-BE49-F238E27FC236}">
              <a16:creationId xmlns:a16="http://schemas.microsoft.com/office/drawing/2014/main" id="{00000000-0008-0000-0600-00000C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423747" y="3354493"/>
          <a:ext cx="1053210"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220980</xdr:colOff>
      <xdr:row>8</xdr:row>
      <xdr:rowOff>116840</xdr:rowOff>
    </xdr:from>
    <xdr:ext cx="1053210" cy="889000"/>
    <xdr:pic>
      <xdr:nvPicPr>
        <xdr:cNvPr id="13" name="Picture 12">
          <a:extLst>
            <a:ext uri="{FF2B5EF4-FFF2-40B4-BE49-F238E27FC236}">
              <a16:creationId xmlns:a16="http://schemas.microsoft.com/office/drawing/2014/main" id="{00000000-0008-0000-0600-00000D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rot="484699">
          <a:off x="5402580" y="7241540"/>
          <a:ext cx="1053210" cy="889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30904</xdr:colOff>
      <xdr:row>11</xdr:row>
      <xdr:rowOff>47413</xdr:rowOff>
    </xdr:from>
    <xdr:to>
      <xdr:col>5</xdr:col>
      <xdr:colOff>1343721</xdr:colOff>
      <xdr:row>11</xdr:row>
      <xdr:rowOff>898313</xdr:rowOff>
    </xdr:to>
    <xdr:pic>
      <xdr:nvPicPr>
        <xdr:cNvPr id="14" name="Picture 13">
          <a:extLst>
            <a:ext uri="{FF2B5EF4-FFF2-40B4-BE49-F238E27FC236}">
              <a16:creationId xmlns:a16="http://schemas.microsoft.com/office/drawing/2014/main" id="{00000000-0008-0000-0600-00000E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212504" y="10723033"/>
          <a:ext cx="1312817" cy="85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224203</xdr:colOff>
      <xdr:row>4</xdr:row>
      <xdr:rowOff>23446</xdr:rowOff>
    </xdr:from>
    <xdr:to>
      <xdr:col>5</xdr:col>
      <xdr:colOff>1277413</xdr:colOff>
      <xdr:row>4</xdr:row>
      <xdr:rowOff>912446</xdr:rowOff>
    </xdr:to>
    <xdr:pic>
      <xdr:nvPicPr>
        <xdr:cNvPr id="15" name="Picture 14">
          <a:extLst>
            <a:ext uri="{FF2B5EF4-FFF2-40B4-BE49-F238E27FC236}">
              <a16:creationId xmlns:a16="http://schemas.microsoft.com/office/drawing/2014/main" id="{00000000-0008-0000-0400-000017000000}"/>
            </a:ext>
          </a:extLst>
        </xdr:cNvPr>
        <xdr:cNvPicPr>
          <a:picLocks noChangeAspect="1" noChangeArrowheads="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artisticPaintBrush/>
                  </a14:imgEffect>
                </a14:imgLayer>
              </a14:imgProps>
            </a:ext>
            <a:ext uri="{28A0092B-C50C-407E-A947-70E740481C1C}">
              <a14:useLocalDpi xmlns:a14="http://schemas.microsoft.com/office/drawing/2010/main"/>
            </a:ext>
          </a:extLst>
        </a:blip>
        <a:srcRect/>
        <a:stretch/>
      </xdr:blipFill>
      <xdr:spPr bwMode="auto">
        <a:xfrm>
          <a:off x="5177203" y="2899996"/>
          <a:ext cx="1053210"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31750</xdr:colOff>
      <xdr:row>2</xdr:row>
      <xdr:rowOff>63930</xdr:rowOff>
    </xdr:from>
    <xdr:to>
      <xdr:col>5</xdr:col>
      <xdr:colOff>1259417</xdr:colOff>
      <xdr:row>2</xdr:row>
      <xdr:rowOff>867834</xdr:rowOff>
    </xdr:to>
    <xdr:pic>
      <xdr:nvPicPr>
        <xdr:cNvPr id="2" name="图片 2">
          <a:extLst>
            <a:ext uri="{FF2B5EF4-FFF2-40B4-BE49-F238E27FC236}">
              <a16:creationId xmlns:a16="http://schemas.microsoft.com/office/drawing/2014/main" id="{00000000-0008-0000-0700-000002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6337300" y="759255"/>
          <a:ext cx="1227667" cy="803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116417</xdr:colOff>
      <xdr:row>3</xdr:row>
      <xdr:rowOff>190500</xdr:rowOff>
    </xdr:from>
    <xdr:to>
      <xdr:col>5</xdr:col>
      <xdr:colOff>1040342</xdr:colOff>
      <xdr:row>3</xdr:row>
      <xdr:rowOff>819150</xdr:rowOff>
    </xdr:to>
    <xdr:pic>
      <xdr:nvPicPr>
        <xdr:cNvPr id="3" name="图片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421967" y="1819275"/>
          <a:ext cx="9239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254000</xdr:colOff>
      <xdr:row>8</xdr:row>
      <xdr:rowOff>55741</xdr:rowOff>
    </xdr:from>
    <xdr:to>
      <xdr:col>5</xdr:col>
      <xdr:colOff>1100666</xdr:colOff>
      <xdr:row>8</xdr:row>
      <xdr:rowOff>826559</xdr:rowOff>
    </xdr:to>
    <xdr:pic>
      <xdr:nvPicPr>
        <xdr:cNvPr id="6" name="图片 13">
          <a:extLst>
            <a:ext uri="{FF2B5EF4-FFF2-40B4-BE49-F238E27FC236}">
              <a16:creationId xmlns:a16="http://schemas.microsoft.com/office/drawing/2014/main" id="{00000000-0008-0000-0700-000006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6559550" y="4341991"/>
          <a:ext cx="846666" cy="770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215739</xdr:colOff>
      <xdr:row>9</xdr:row>
      <xdr:rowOff>84666</xdr:rowOff>
    </xdr:from>
    <xdr:to>
      <xdr:col>5</xdr:col>
      <xdr:colOff>1002720</xdr:colOff>
      <xdr:row>9</xdr:row>
      <xdr:rowOff>837141</xdr:rowOff>
    </xdr:to>
    <xdr:pic>
      <xdr:nvPicPr>
        <xdr:cNvPr id="7" name="图片 14">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cstate="email">
          <a:grayscl/>
          <a:extLst>
            <a:ext uri="{28A0092B-C50C-407E-A947-70E740481C1C}">
              <a14:useLocalDpi xmlns:a14="http://schemas.microsoft.com/office/drawing/2010/main"/>
            </a:ext>
          </a:extLst>
        </a:blip>
        <a:srcRect/>
        <a:stretch>
          <a:fillRect/>
        </a:stretch>
      </xdr:blipFill>
      <xdr:spPr bwMode="auto">
        <a:xfrm>
          <a:off x="6458277" y="5323416"/>
          <a:ext cx="786981"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127000</xdr:colOff>
      <xdr:row>10</xdr:row>
      <xdr:rowOff>104056</xdr:rowOff>
    </xdr:from>
    <xdr:to>
      <xdr:col>5</xdr:col>
      <xdr:colOff>1079500</xdr:colOff>
      <xdr:row>10</xdr:row>
      <xdr:rowOff>769408</xdr:rowOff>
    </xdr:to>
    <xdr:pic>
      <xdr:nvPicPr>
        <xdr:cNvPr id="9" name="Picture 8">
          <a:extLst>
            <a:ext uri="{FF2B5EF4-FFF2-40B4-BE49-F238E27FC236}">
              <a16:creationId xmlns:a16="http://schemas.microsoft.com/office/drawing/2014/main" id="{00000000-0008-0000-0700-000009000000}"/>
            </a:ext>
          </a:extLst>
        </xdr:cNvPr>
        <xdr:cNvPicPr>
          <a:picLocks noChangeAspect="1" noChangeArrowheads="1"/>
        </xdr:cNvPicPr>
      </xdr:nvPicPr>
      <xdr:blipFill rotWithShape="1">
        <a:blip xmlns:r="http://schemas.openxmlformats.org/officeDocument/2006/relationships" r:embed="rId5" cstate="email">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a:ext>
          </a:extLst>
        </a:blip>
        <a:srcRect/>
        <a:stretch/>
      </xdr:blipFill>
      <xdr:spPr bwMode="auto">
        <a:xfrm>
          <a:off x="6432550" y="6952531"/>
          <a:ext cx="952500" cy="66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5</xdr:col>
          <xdr:colOff>381000</xdr:colOff>
          <xdr:row>12</xdr:row>
          <xdr:rowOff>57150</xdr:rowOff>
        </xdr:from>
        <xdr:to>
          <xdr:col>5</xdr:col>
          <xdr:colOff>895350</xdr:colOff>
          <xdr:row>12</xdr:row>
          <xdr:rowOff>952500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700-0000014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5</xdr:col>
      <xdr:colOff>402168</xdr:colOff>
      <xdr:row>13</xdr:row>
      <xdr:rowOff>92129</xdr:rowOff>
    </xdr:from>
    <xdr:to>
      <xdr:col>5</xdr:col>
      <xdr:colOff>941918</xdr:colOff>
      <xdr:row>14</xdr:row>
      <xdr:rowOff>3174</xdr:rowOff>
    </xdr:to>
    <xdr:pic>
      <xdr:nvPicPr>
        <xdr:cNvPr id="11" name="Picture 10">
          <a:extLst>
            <a:ext uri="{FF2B5EF4-FFF2-40B4-BE49-F238E27FC236}">
              <a16:creationId xmlns:a16="http://schemas.microsoft.com/office/drawing/2014/main" id="{00000000-0008-0000-0700-00000B000000}"/>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l="14233" r="11966"/>
        <a:stretch/>
      </xdr:blipFill>
      <xdr:spPr bwMode="auto">
        <a:xfrm>
          <a:off x="6707718" y="9798104"/>
          <a:ext cx="539750" cy="730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402166</xdr:colOff>
      <xdr:row>14</xdr:row>
      <xdr:rowOff>72605</xdr:rowOff>
    </xdr:from>
    <xdr:to>
      <xdr:col>5</xdr:col>
      <xdr:colOff>994833</xdr:colOff>
      <xdr:row>14</xdr:row>
      <xdr:rowOff>969381</xdr:rowOff>
    </xdr:to>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l="14233" r="11966"/>
        <a:stretch/>
      </xdr:blipFill>
      <xdr:spPr bwMode="auto">
        <a:xfrm>
          <a:off x="6707716" y="10597730"/>
          <a:ext cx="592667" cy="89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74945</xdr:colOff>
      <xdr:row>15</xdr:row>
      <xdr:rowOff>109463</xdr:rowOff>
    </xdr:from>
    <xdr:to>
      <xdr:col>5</xdr:col>
      <xdr:colOff>1251617</xdr:colOff>
      <xdr:row>15</xdr:row>
      <xdr:rowOff>1015396</xdr:rowOff>
    </xdr:to>
    <xdr:pic>
      <xdr:nvPicPr>
        <xdr:cNvPr id="16" name="Picture 24">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8" cstate="email">
          <a:extLst>
            <a:ext uri="{BEBA8EAE-BF5A-486C-A8C5-ECC9F3942E4B}">
              <a14:imgProps xmlns:a14="http://schemas.microsoft.com/office/drawing/2010/main">
                <a14:imgLayer r:embed="rId9">
                  <a14:imgEffect>
                    <a14:saturation sat="0"/>
                  </a14:imgEffect>
                </a14:imgLayer>
              </a14:imgProps>
            </a:ext>
            <a:ext uri="{28A0092B-C50C-407E-A947-70E740481C1C}">
              <a14:useLocalDpi xmlns:a14="http://schemas.microsoft.com/office/drawing/2010/main"/>
            </a:ext>
          </a:extLst>
        </a:blip>
        <a:srcRect l="10533" r="16653"/>
        <a:stretch>
          <a:fillRect/>
        </a:stretch>
      </xdr:blipFill>
      <xdr:spPr bwMode="auto">
        <a:xfrm>
          <a:off x="5199395" y="13577813"/>
          <a:ext cx="1176672" cy="905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11</xdr:row>
      <xdr:rowOff>95250</xdr:rowOff>
    </xdr:from>
    <xdr:to>
      <xdr:col>5</xdr:col>
      <xdr:colOff>962406</xdr:colOff>
      <xdr:row>11</xdr:row>
      <xdr:rowOff>914400</xdr:rowOff>
    </xdr:to>
    <xdr:pic>
      <xdr:nvPicPr>
        <xdr:cNvPr id="17" name="Picture 16">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l="17334" r="18666"/>
        <a:stretch/>
      </xdr:blipFill>
      <xdr:spPr bwMode="auto">
        <a:xfrm>
          <a:off x="6743700" y="7791450"/>
          <a:ext cx="524256"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263771</xdr:colOff>
      <xdr:row>6</xdr:row>
      <xdr:rowOff>101921</xdr:rowOff>
    </xdr:from>
    <xdr:to>
      <xdr:col>5</xdr:col>
      <xdr:colOff>1040425</xdr:colOff>
      <xdr:row>6</xdr:row>
      <xdr:rowOff>746611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5643491" y="4719641"/>
          <a:ext cx="776654" cy="644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146539</xdr:colOff>
      <xdr:row>7</xdr:row>
      <xdr:rowOff>155810</xdr:rowOff>
    </xdr:from>
    <xdr:to>
      <xdr:col>5</xdr:col>
      <xdr:colOff>1186962</xdr:colOff>
      <xdr:row>7</xdr:row>
      <xdr:rowOff>679938</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6389077" y="3746002"/>
          <a:ext cx="1040423" cy="524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117231</xdr:colOff>
      <xdr:row>4</xdr:row>
      <xdr:rowOff>51847</xdr:rowOff>
    </xdr:from>
    <xdr:to>
      <xdr:col>5</xdr:col>
      <xdr:colOff>1055077</xdr:colOff>
      <xdr:row>4</xdr:row>
      <xdr:rowOff>825010</xdr:rowOff>
    </xdr:to>
    <xdr:pic>
      <xdr:nvPicPr>
        <xdr:cNvPr id="14" name="Picture 13">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6359769" y="2667559"/>
          <a:ext cx="937846" cy="773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161192</xdr:colOff>
      <xdr:row>5</xdr:row>
      <xdr:rowOff>104890</xdr:rowOff>
    </xdr:from>
    <xdr:to>
      <xdr:col>5</xdr:col>
      <xdr:colOff>1011115</xdr:colOff>
      <xdr:row>5</xdr:row>
      <xdr:rowOff>794240</xdr:rowOff>
    </xdr:to>
    <xdr:pic>
      <xdr:nvPicPr>
        <xdr:cNvPr id="15" name="Picture 14">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6403730" y="3607159"/>
          <a:ext cx="849923" cy="68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344805</xdr:colOff>
      <xdr:row>3</xdr:row>
      <xdr:rowOff>48260</xdr:rowOff>
    </xdr:from>
    <xdr:ext cx="1066800" cy="1022350"/>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419725" y="2181860"/>
          <a:ext cx="1066800" cy="1022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114299</xdr:colOff>
      <xdr:row>2</xdr:row>
      <xdr:rowOff>133350</xdr:rowOff>
    </xdr:from>
    <xdr:ext cx="1532514" cy="914400"/>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928359" y="1764030"/>
          <a:ext cx="1532514" cy="914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190500</xdr:colOff>
      <xdr:row>4</xdr:row>
      <xdr:rowOff>114300</xdr:rowOff>
    </xdr:from>
    <xdr:ext cx="1428750" cy="952500"/>
    <xdr:pic>
      <xdr:nvPicPr>
        <xdr:cNvPr id="4" name="Picture 3" descr="http://uloft.com/wp-content/uploads/2016/05/Flat-Iron-Entertainment-Center.jpg">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409700" y="1066800"/>
          <a:ext cx="142875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123825</xdr:colOff>
      <xdr:row>5</xdr:row>
      <xdr:rowOff>165099</xdr:rowOff>
    </xdr:from>
    <xdr:ext cx="1552575" cy="1035050"/>
    <xdr:pic>
      <xdr:nvPicPr>
        <xdr:cNvPr id="5" name="Picture 4" descr="http://uloft.com/wp-content/uploads/2016/05/Flat-Iron-Desk.jpg">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43025" y="1308099"/>
          <a:ext cx="1552575" cy="1035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323849</xdr:colOff>
      <xdr:row>6</xdr:row>
      <xdr:rowOff>10784</xdr:rowOff>
    </xdr:from>
    <xdr:ext cx="1123951" cy="1189366"/>
    <xdr:pic>
      <xdr:nvPicPr>
        <xdr:cNvPr id="6" name="Picture 5" descr="http://uloft.com/wp-content/uploads/2016/05/Nightstand.jpg">
          <a:extLst>
            <a:ext uri="{FF2B5EF4-FFF2-40B4-BE49-F238E27FC236}">
              <a16:creationId xmlns:a16="http://schemas.microsoft.com/office/drawing/2014/main" id="{00000000-0008-0000-0800-000006000000}"/>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543049" y="1344284"/>
          <a:ext cx="1123951" cy="1189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371475</xdr:colOff>
      <xdr:row>7</xdr:row>
      <xdr:rowOff>28575</xdr:rowOff>
    </xdr:from>
    <xdr:to>
      <xdr:col>5</xdr:col>
      <xdr:colOff>1428560</xdr:colOff>
      <xdr:row>7</xdr:row>
      <xdr:rowOff>1209675</xdr:rowOff>
    </xdr:to>
    <xdr:pic>
      <xdr:nvPicPr>
        <xdr:cNvPr id="7" name="Picture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5446395" y="6924675"/>
          <a:ext cx="1057085"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5</xdr:col>
      <xdr:colOff>177166</xdr:colOff>
      <xdr:row>4</xdr:row>
      <xdr:rowOff>48260</xdr:rowOff>
    </xdr:from>
    <xdr:ext cx="762000" cy="508000"/>
    <xdr:pic>
      <xdr:nvPicPr>
        <xdr:cNvPr id="2" name="Picture 1" descr="http://uloft.com/wp-content/uploads/2016/05/Butcher-Block-Entertainment-Center.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166486" y="22352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243840</xdr:colOff>
      <xdr:row>3</xdr:row>
      <xdr:rowOff>127505</xdr:rowOff>
    </xdr:from>
    <xdr:ext cx="600075" cy="491619"/>
    <xdr:pic>
      <xdr:nvPicPr>
        <xdr:cNvPr id="3" name="Picture 2" descr="http://uloft.com/wp-content/uploads/2016/05/Butcher-Block-End-Table.jpg">
          <a:extLst>
            <a:ext uri="{FF2B5EF4-FFF2-40B4-BE49-F238E27FC236}">
              <a16:creationId xmlns:a16="http://schemas.microsoft.com/office/drawing/2014/main" id="{00000000-0008-0000-0900-000003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6233160" y="1659125"/>
          <a:ext cx="600075" cy="4916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76201</xdr:colOff>
      <xdr:row>2</xdr:row>
      <xdr:rowOff>190500</xdr:rowOff>
    </xdr:from>
    <xdr:ext cx="928358" cy="447675"/>
    <xdr:pic>
      <xdr:nvPicPr>
        <xdr:cNvPr id="4" name="Picture 3" descr="http://uloft.com/wp-content/uploads/2016/05/Butcher-Block-Coffee-Table.jpg">
          <a:extLst>
            <a:ext uri="{FF2B5EF4-FFF2-40B4-BE49-F238E27FC236}">
              <a16:creationId xmlns:a16="http://schemas.microsoft.com/office/drawing/2014/main" id="{00000000-0008-0000-0900-000004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295401" y="762000"/>
          <a:ext cx="928358"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182880</xdr:colOff>
      <xdr:row>5</xdr:row>
      <xdr:rowOff>20956</xdr:rowOff>
    </xdr:from>
    <xdr:ext cx="819150" cy="819150"/>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6172200" y="2832736"/>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285749</xdr:colOff>
      <xdr:row>7</xdr:row>
      <xdr:rowOff>54404</xdr:rowOff>
    </xdr:from>
    <xdr:ext cx="561976" cy="659971"/>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l="11268" t="14086" r="15492" b="14440"/>
        <a:stretch/>
      </xdr:blipFill>
      <xdr:spPr bwMode="auto">
        <a:xfrm>
          <a:off x="6275069" y="4489244"/>
          <a:ext cx="561976" cy="6599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186690</xdr:colOff>
      <xdr:row>6</xdr:row>
      <xdr:rowOff>36195</xdr:rowOff>
    </xdr:from>
    <xdr:ext cx="676276" cy="659971"/>
    <xdr:pic>
      <xdr:nvPicPr>
        <xdr:cNvPr id="7" name="Picture 6">
          <a:extLst>
            <a:ext uri="{FF2B5EF4-FFF2-40B4-BE49-F238E27FC236}">
              <a16:creationId xmlns:a16="http://schemas.microsoft.com/office/drawing/2014/main" id="{00000000-0008-0000-0900-000007000000}"/>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l="11268" t="14086" r="15492" b="14440"/>
        <a:stretch/>
      </xdr:blipFill>
      <xdr:spPr bwMode="auto">
        <a:xfrm>
          <a:off x="6176010" y="3739515"/>
          <a:ext cx="676276" cy="6599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66675</xdr:colOff>
      <xdr:row>8</xdr:row>
      <xdr:rowOff>161925</xdr:rowOff>
    </xdr:from>
    <xdr:ext cx="1011395" cy="619125"/>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285875" y="1876425"/>
          <a:ext cx="1011395" cy="61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219076</xdr:colOff>
      <xdr:row>9</xdr:row>
      <xdr:rowOff>175260</xdr:rowOff>
    </xdr:from>
    <xdr:ext cx="666749" cy="752476"/>
    <xdr:pic>
      <xdr:nvPicPr>
        <xdr:cNvPr id="9" name="Picture 8">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6208396" y="6271260"/>
          <a:ext cx="666749" cy="752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37.emf"/><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heetViews>
  <sheetFormatPr defaultRowHeight="15" x14ac:dyDescent="0.25"/>
  <cols>
    <col min="1" max="1" width="13" customWidth="1"/>
    <col min="2" max="2" width="32.5703125" customWidth="1"/>
    <col min="3" max="3" width="17.140625" customWidth="1"/>
    <col min="4" max="4" width="11.7109375" customWidth="1"/>
  </cols>
  <sheetData>
    <row r="1" spans="1:5" x14ac:dyDescent="0.25">
      <c r="A1" t="s">
        <v>1041</v>
      </c>
      <c r="B1" t="s">
        <v>1042</v>
      </c>
    </row>
    <row r="4" spans="1:5" ht="21" x14ac:dyDescent="0.35">
      <c r="B4" s="141" t="s">
        <v>1040</v>
      </c>
      <c r="C4" s="142"/>
      <c r="D4" s="143"/>
    </row>
    <row r="5" spans="1:5" ht="21" x14ac:dyDescent="0.35">
      <c r="C5" s="140"/>
      <c r="E5" s="137"/>
    </row>
    <row r="6" spans="1:5" ht="21" x14ac:dyDescent="0.35">
      <c r="A6" s="136" t="s">
        <v>616</v>
      </c>
      <c r="B6" s="146" t="s">
        <v>1032</v>
      </c>
      <c r="C6" s="144">
        <v>0</v>
      </c>
    </row>
    <row r="7" spans="1:5" ht="21" x14ac:dyDescent="0.35">
      <c r="B7" s="146" t="s">
        <v>1033</v>
      </c>
      <c r="C7" s="144">
        <v>0.02</v>
      </c>
    </row>
    <row r="8" spans="1:5" ht="21" x14ac:dyDescent="0.35">
      <c r="B8" s="146" t="s">
        <v>1034</v>
      </c>
      <c r="C8" s="144">
        <v>0.05</v>
      </c>
    </row>
    <row r="9" spans="1:5" ht="21" x14ac:dyDescent="0.35">
      <c r="B9" s="146" t="s">
        <v>1035</v>
      </c>
      <c r="C9" s="144">
        <v>0.1</v>
      </c>
    </row>
    <row r="10" spans="1:5" ht="21" x14ac:dyDescent="0.35">
      <c r="B10" s="146" t="s">
        <v>1036</v>
      </c>
      <c r="C10" s="144">
        <v>0.12</v>
      </c>
    </row>
    <row r="11" spans="1:5" ht="21" x14ac:dyDescent="0.35">
      <c r="B11" s="146" t="s">
        <v>1037</v>
      </c>
      <c r="C11" s="144">
        <v>0.15</v>
      </c>
    </row>
    <row r="12" spans="1:5" ht="21" x14ac:dyDescent="0.35">
      <c r="B12" s="146" t="s">
        <v>1038</v>
      </c>
      <c r="C12" s="145" t="s">
        <v>1039</v>
      </c>
    </row>
    <row r="13" spans="1:5" ht="21" x14ac:dyDescent="0.35">
      <c r="B13" s="138"/>
      <c r="C13" s="140"/>
    </row>
    <row r="14" spans="1:5" x14ac:dyDescent="0.25">
      <c r="C14" s="139"/>
    </row>
    <row r="15" spans="1:5" x14ac:dyDescent="0.25">
      <c r="C15" s="139"/>
    </row>
    <row r="16" spans="1:5" x14ac:dyDescent="0.25">
      <c r="C16" s="139"/>
    </row>
    <row r="17" spans="3:3" x14ac:dyDescent="0.25">
      <c r="C17" s="139"/>
    </row>
    <row r="18" spans="3:3" x14ac:dyDescent="0.25">
      <c r="C18" s="139"/>
    </row>
    <row r="19" spans="3:3" x14ac:dyDescent="0.25">
      <c r="C19" s="13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
  <sheetViews>
    <sheetView showGridLines="0" zoomScaleNormal="100" zoomScaleSheetLayoutView="100" workbookViewId="0">
      <selection activeCell="I3" sqref="I3:J3"/>
    </sheetView>
  </sheetViews>
  <sheetFormatPr defaultColWidth="9.140625" defaultRowHeight="12.75" x14ac:dyDescent="0.2"/>
  <cols>
    <col min="1" max="1" width="16.7109375" style="24" customWidth="1"/>
    <col min="2" max="2" width="12" style="24" customWidth="1"/>
    <col min="3" max="3" width="17.28515625" style="24" bestFit="1" customWidth="1"/>
    <col min="4" max="4" width="23.140625" style="24" customWidth="1"/>
    <col min="5" max="5" width="18.140625" style="23" customWidth="1"/>
    <col min="6" max="6" width="17.5703125" style="23" customWidth="1"/>
    <col min="7" max="7" width="10.28515625" style="27" customWidth="1"/>
    <col min="8" max="8" width="13.42578125" style="27" customWidth="1"/>
    <col min="9" max="9" width="13.7109375" style="27" customWidth="1"/>
    <col min="10" max="10" width="13.5703125" style="27" customWidth="1"/>
    <col min="11" max="13" width="9.140625" style="20" customWidth="1"/>
    <col min="14" max="16384" width="9.140625" style="20"/>
  </cols>
  <sheetData>
    <row r="1" spans="1:10" ht="21" customHeight="1" x14ac:dyDescent="0.2">
      <c r="A1" s="169" t="s">
        <v>933</v>
      </c>
      <c r="B1" s="169"/>
      <c r="C1" s="169"/>
      <c r="D1" s="169"/>
      <c r="E1" s="169"/>
      <c r="F1" s="8"/>
      <c r="G1" s="14" t="s">
        <v>700</v>
      </c>
      <c r="H1" s="17"/>
      <c r="I1" s="174" t="s">
        <v>876</v>
      </c>
      <c r="J1" s="174"/>
    </row>
    <row r="2" spans="1:10" s="21" customFormat="1" ht="75" x14ac:dyDescent="0.2">
      <c r="A2" s="36" t="s">
        <v>861</v>
      </c>
      <c r="B2" s="36" t="s">
        <v>0</v>
      </c>
      <c r="C2" s="36" t="s">
        <v>1</v>
      </c>
      <c r="D2" s="36" t="s">
        <v>2</v>
      </c>
      <c r="E2" s="37" t="s">
        <v>285</v>
      </c>
      <c r="F2" s="37" t="s">
        <v>3</v>
      </c>
      <c r="G2" s="38" t="s">
        <v>888</v>
      </c>
      <c r="H2" s="92" t="s">
        <v>862</v>
      </c>
      <c r="I2" s="100" t="s">
        <v>889</v>
      </c>
      <c r="J2" s="100" t="s">
        <v>890</v>
      </c>
    </row>
    <row r="3" spans="1:10" ht="54.75" customHeight="1" x14ac:dyDescent="0.2">
      <c r="A3" s="76" t="s">
        <v>698</v>
      </c>
      <c r="B3" s="76" t="s">
        <v>43</v>
      </c>
      <c r="C3" s="76" t="s">
        <v>699</v>
      </c>
      <c r="D3" s="76" t="s">
        <v>697</v>
      </c>
      <c r="E3" s="79"/>
      <c r="F3" s="77"/>
      <c r="G3" s="101">
        <f>+H3*2</f>
        <v>334</v>
      </c>
      <c r="H3" s="101">
        <v>167</v>
      </c>
      <c r="I3" s="101">
        <f>+G3*0.55</f>
        <v>183.70000000000002</v>
      </c>
      <c r="J3" s="101">
        <f>+G3*0.62</f>
        <v>207.08</v>
      </c>
    </row>
    <row r="4" spans="1:10" ht="51.75" customHeight="1" x14ac:dyDescent="0.2">
      <c r="A4" s="76" t="s">
        <v>696</v>
      </c>
      <c r="B4" s="76" t="s">
        <v>49</v>
      </c>
      <c r="C4" s="76" t="s">
        <v>699</v>
      </c>
      <c r="D4" s="76" t="s">
        <v>695</v>
      </c>
      <c r="E4" s="79"/>
      <c r="F4" s="77"/>
      <c r="G4" s="101">
        <f t="shared" ref="G4:G10" si="0">+H4*2</f>
        <v>256</v>
      </c>
      <c r="H4" s="101">
        <v>128</v>
      </c>
      <c r="I4" s="101">
        <f t="shared" ref="I4:I10" si="1">+G4*0.55</f>
        <v>140.80000000000001</v>
      </c>
      <c r="J4" s="101">
        <f t="shared" ref="J4:J10" si="2">+G4*0.62</f>
        <v>158.72</v>
      </c>
    </row>
    <row r="5" spans="1:10" ht="49.5" customHeight="1" x14ac:dyDescent="0.2">
      <c r="A5" s="76" t="s">
        <v>694</v>
      </c>
      <c r="B5" s="76" t="s">
        <v>124</v>
      </c>
      <c r="C5" s="76" t="s">
        <v>699</v>
      </c>
      <c r="D5" s="76" t="s">
        <v>693</v>
      </c>
      <c r="E5" s="79"/>
      <c r="F5" s="77"/>
      <c r="G5" s="101">
        <f t="shared" si="0"/>
        <v>402</v>
      </c>
      <c r="H5" s="101">
        <v>201</v>
      </c>
      <c r="I5" s="101">
        <f t="shared" si="1"/>
        <v>221.10000000000002</v>
      </c>
      <c r="J5" s="101">
        <f t="shared" si="2"/>
        <v>249.24</v>
      </c>
    </row>
    <row r="6" spans="1:10" ht="70.5" customHeight="1" x14ac:dyDescent="0.2">
      <c r="A6" s="76" t="s">
        <v>692</v>
      </c>
      <c r="B6" s="76" t="s">
        <v>23</v>
      </c>
      <c r="C6" s="76" t="s">
        <v>699</v>
      </c>
      <c r="D6" s="76" t="s">
        <v>691</v>
      </c>
      <c r="E6" s="79"/>
      <c r="F6" s="77"/>
      <c r="G6" s="101">
        <f t="shared" si="0"/>
        <v>234</v>
      </c>
      <c r="H6" s="101">
        <v>117</v>
      </c>
      <c r="I6" s="101">
        <f t="shared" si="1"/>
        <v>128.70000000000002</v>
      </c>
      <c r="J6" s="101">
        <f t="shared" si="2"/>
        <v>145.08000000000001</v>
      </c>
    </row>
    <row r="7" spans="1:10" ht="57.75" customHeight="1" x14ac:dyDescent="0.2">
      <c r="A7" s="76" t="s">
        <v>690</v>
      </c>
      <c r="B7" s="76" t="s">
        <v>868</v>
      </c>
      <c r="C7" s="76" t="s">
        <v>699</v>
      </c>
      <c r="D7" s="76" t="s">
        <v>689</v>
      </c>
      <c r="E7" s="79"/>
      <c r="F7" s="77"/>
      <c r="G7" s="101">
        <f t="shared" si="0"/>
        <v>778</v>
      </c>
      <c r="H7" s="101">
        <v>389</v>
      </c>
      <c r="I7" s="101">
        <f t="shared" si="1"/>
        <v>427.90000000000003</v>
      </c>
      <c r="J7" s="101">
        <f t="shared" si="2"/>
        <v>482.36</v>
      </c>
    </row>
    <row r="8" spans="1:10" ht="61.5" customHeight="1" x14ac:dyDescent="0.2">
      <c r="A8" s="76" t="s">
        <v>688</v>
      </c>
      <c r="B8" s="76" t="s">
        <v>868</v>
      </c>
      <c r="C8" s="76" t="s">
        <v>699</v>
      </c>
      <c r="D8" s="76" t="s">
        <v>687</v>
      </c>
      <c r="E8" s="79"/>
      <c r="F8" s="77"/>
      <c r="G8" s="101">
        <f t="shared" si="0"/>
        <v>630</v>
      </c>
      <c r="H8" s="101">
        <v>315</v>
      </c>
      <c r="I8" s="101">
        <f t="shared" si="1"/>
        <v>346.5</v>
      </c>
      <c r="J8" s="101">
        <f t="shared" si="2"/>
        <v>390.6</v>
      </c>
    </row>
    <row r="9" spans="1:10" ht="69.75" customHeight="1" x14ac:dyDescent="0.2">
      <c r="A9" s="76" t="s">
        <v>686</v>
      </c>
      <c r="B9" s="76" t="s">
        <v>866</v>
      </c>
      <c r="C9" s="76" t="s">
        <v>699</v>
      </c>
      <c r="D9" s="76" t="s">
        <v>685</v>
      </c>
      <c r="E9" s="79"/>
      <c r="F9" s="77"/>
      <c r="G9" s="101">
        <f t="shared" si="0"/>
        <v>748</v>
      </c>
      <c r="H9" s="101">
        <v>374</v>
      </c>
      <c r="I9" s="101">
        <f t="shared" si="1"/>
        <v>411.40000000000003</v>
      </c>
      <c r="J9" s="101">
        <f t="shared" si="2"/>
        <v>463.76</v>
      </c>
    </row>
    <row r="10" spans="1:10" ht="81.75" customHeight="1" x14ac:dyDescent="0.2">
      <c r="A10" s="76" t="s">
        <v>684</v>
      </c>
      <c r="B10" s="76" t="s">
        <v>867</v>
      </c>
      <c r="C10" s="76" t="s">
        <v>699</v>
      </c>
      <c r="D10" s="76" t="s">
        <v>683</v>
      </c>
      <c r="E10" s="79"/>
      <c r="F10" s="77"/>
      <c r="G10" s="101">
        <f t="shared" si="0"/>
        <v>264</v>
      </c>
      <c r="H10" s="101">
        <v>132</v>
      </c>
      <c r="I10" s="101">
        <f t="shared" si="1"/>
        <v>145.20000000000002</v>
      </c>
      <c r="J10" s="101">
        <f t="shared" si="2"/>
        <v>163.68</v>
      </c>
    </row>
  </sheetData>
  <mergeCells count="2">
    <mergeCell ref="A1:E1"/>
    <mergeCell ref="I1:J1"/>
  </mergeCells>
  <pageMargins left="0.25" right="0.25" top="0.25" bottom="0.25" header="0" footer="0"/>
  <pageSetup scale="8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07"/>
  <sheetViews>
    <sheetView showGridLines="0" tabSelected="1" zoomScaleNormal="100" zoomScaleSheetLayoutView="75" workbookViewId="0">
      <pane ySplit="11" topLeftCell="A57" activePane="bottomLeft" state="frozen"/>
      <selection pane="bottomLeft" activeCell="I57" sqref="I57"/>
    </sheetView>
  </sheetViews>
  <sheetFormatPr defaultColWidth="9.140625" defaultRowHeight="15" x14ac:dyDescent="0.2"/>
  <cols>
    <col min="1" max="1" width="9.140625" style="28"/>
    <col min="2" max="2" width="18.7109375" style="31" bestFit="1" customWidth="1"/>
    <col min="3" max="3" width="11.28515625" style="125" customWidth="1"/>
    <col min="4" max="4" width="7.7109375" style="135" customWidth="1"/>
    <col min="5" max="5" width="23.5703125" style="32" customWidth="1"/>
    <col min="6" max="6" width="35.7109375" style="31" bestFit="1" customWidth="1"/>
    <col min="7" max="7" width="32.140625" style="31" customWidth="1"/>
    <col min="8" max="8" width="9.5703125" style="33" customWidth="1"/>
    <col min="9" max="9" width="12.85546875" style="33" customWidth="1"/>
    <col min="10" max="10" width="14.28515625" style="33" customWidth="1"/>
    <col min="11" max="11" width="14.5703125" style="33" customWidth="1"/>
    <col min="12" max="16384" width="9.140625" style="28"/>
  </cols>
  <sheetData>
    <row r="1" spans="2:11" ht="21" x14ac:dyDescent="0.2">
      <c r="B1" s="169" t="s">
        <v>874</v>
      </c>
      <c r="C1" s="169"/>
      <c r="D1" s="169"/>
      <c r="E1" s="169"/>
      <c r="F1" s="169"/>
      <c r="G1" s="8"/>
      <c r="H1" s="14" t="s">
        <v>875</v>
      </c>
      <c r="I1" s="17"/>
      <c r="J1" s="174" t="s">
        <v>876</v>
      </c>
      <c r="K1" s="174"/>
    </row>
    <row r="2" spans="2:11" s="30" customFormat="1" ht="63" x14ac:dyDescent="0.25">
      <c r="B2" s="83" t="s">
        <v>861</v>
      </c>
      <c r="C2" s="121" t="s">
        <v>0</v>
      </c>
      <c r="D2" s="132" t="s">
        <v>1</v>
      </c>
      <c r="E2" s="83" t="s">
        <v>2</v>
      </c>
      <c r="F2" s="83" t="s">
        <v>285</v>
      </c>
      <c r="G2" s="84" t="s">
        <v>3</v>
      </c>
      <c r="H2" s="38" t="s">
        <v>888</v>
      </c>
      <c r="I2" s="92" t="s">
        <v>862</v>
      </c>
      <c r="J2" s="100" t="s">
        <v>889</v>
      </c>
      <c r="K2" s="100" t="s">
        <v>890</v>
      </c>
    </row>
    <row r="3" spans="2:11" s="29" customFormat="1" hidden="1" x14ac:dyDescent="0.25">
      <c r="B3" s="81"/>
      <c r="C3" s="122"/>
      <c r="D3" s="133"/>
      <c r="E3" s="81"/>
      <c r="F3" s="81"/>
      <c r="G3" s="81"/>
      <c r="H3" s="82"/>
      <c r="I3" s="82"/>
      <c r="J3" s="80">
        <f>+H3*0.47</f>
        <v>0</v>
      </c>
      <c r="K3" s="82"/>
    </row>
    <row r="4" spans="2:11" s="29" customFormat="1" hidden="1" x14ac:dyDescent="0.25">
      <c r="B4" s="81"/>
      <c r="C4" s="122"/>
      <c r="D4" s="133"/>
      <c r="E4" s="81"/>
      <c r="F4" s="81"/>
      <c r="G4" s="81"/>
      <c r="H4" s="82"/>
      <c r="I4" s="82"/>
      <c r="J4" s="82"/>
      <c r="K4" s="82"/>
    </row>
    <row r="5" spans="2:11" s="29" customFormat="1" hidden="1" x14ac:dyDescent="0.25">
      <c r="B5" s="81"/>
      <c r="C5" s="122"/>
      <c r="D5" s="133"/>
      <c r="E5" s="81"/>
      <c r="F5" s="81"/>
      <c r="G5" s="81"/>
      <c r="H5" s="82"/>
      <c r="I5" s="82"/>
      <c r="J5" s="82"/>
      <c r="K5" s="82"/>
    </row>
    <row r="6" spans="2:11" s="29" customFormat="1" hidden="1" x14ac:dyDescent="0.25">
      <c r="B6" s="81"/>
      <c r="C6" s="122"/>
      <c r="D6" s="133"/>
      <c r="E6" s="81"/>
      <c r="F6" s="81"/>
      <c r="G6" s="81"/>
      <c r="H6" s="82"/>
      <c r="I6" s="82"/>
      <c r="J6" s="82"/>
      <c r="K6" s="82"/>
    </row>
    <row r="7" spans="2:11" s="29" customFormat="1" hidden="1" x14ac:dyDescent="0.25">
      <c r="B7" s="81"/>
      <c r="C7" s="122"/>
      <c r="D7" s="133"/>
      <c r="E7" s="81"/>
      <c r="F7" s="81"/>
      <c r="G7" s="81"/>
      <c r="H7" s="82"/>
      <c r="I7" s="82"/>
      <c r="J7" s="82"/>
      <c r="K7" s="82"/>
    </row>
    <row r="8" spans="2:11" s="29" customFormat="1" hidden="1" x14ac:dyDescent="0.25">
      <c r="B8" s="81"/>
      <c r="C8" s="122"/>
      <c r="D8" s="133"/>
      <c r="E8" s="81"/>
      <c r="F8" s="81"/>
      <c r="G8" s="81"/>
      <c r="H8" s="82"/>
      <c r="I8" s="82"/>
      <c r="J8" s="82"/>
      <c r="K8" s="82"/>
    </row>
    <row r="9" spans="2:11" s="29" customFormat="1" hidden="1" x14ac:dyDescent="0.25">
      <c r="B9" s="81"/>
      <c r="C9" s="122"/>
      <c r="D9" s="133"/>
      <c r="E9" s="81"/>
      <c r="F9" s="81"/>
      <c r="G9" s="81"/>
      <c r="H9" s="82"/>
      <c r="I9" s="82"/>
      <c r="J9" s="82"/>
      <c r="K9" s="82"/>
    </row>
    <row r="10" spans="2:11" s="29" customFormat="1" hidden="1" x14ac:dyDescent="0.25">
      <c r="B10" s="81"/>
      <c r="C10" s="122"/>
      <c r="D10" s="133"/>
      <c r="E10" s="81"/>
      <c r="F10" s="81"/>
      <c r="G10" s="81"/>
      <c r="H10" s="82"/>
      <c r="I10" s="82"/>
      <c r="J10" s="82"/>
      <c r="K10" s="82"/>
    </row>
    <row r="11" spans="2:11" s="29" customFormat="1" hidden="1" x14ac:dyDescent="0.25">
      <c r="B11" s="81"/>
      <c r="C11" s="122"/>
      <c r="D11" s="133"/>
      <c r="E11" s="81"/>
      <c r="F11" s="81"/>
      <c r="G11" s="81"/>
      <c r="H11" s="82"/>
      <c r="I11" s="82"/>
      <c r="J11" s="82"/>
      <c r="K11" s="82"/>
    </row>
    <row r="12" spans="2:11" ht="90" customHeight="1" x14ac:dyDescent="0.2">
      <c r="B12" s="117" t="s">
        <v>287</v>
      </c>
      <c r="C12" s="123" t="s">
        <v>869</v>
      </c>
      <c r="D12" s="134" t="s">
        <v>286</v>
      </c>
      <c r="E12" s="118" t="s">
        <v>288</v>
      </c>
      <c r="F12" s="126" t="s">
        <v>289</v>
      </c>
      <c r="G12" s="87"/>
      <c r="H12" s="101">
        <f t="shared" ref="H12:H26" si="0">+I12*2</f>
        <v>1254</v>
      </c>
      <c r="I12" s="101">
        <v>627</v>
      </c>
      <c r="J12" s="101">
        <f t="shared" ref="J12:J26" si="1">+H12*0.55</f>
        <v>689.7</v>
      </c>
      <c r="K12" s="101">
        <f t="shared" ref="K12:K26" si="2">+H12*0.62</f>
        <v>777.48</v>
      </c>
    </row>
    <row r="13" spans="2:11" ht="90" customHeight="1" x14ac:dyDescent="0.2">
      <c r="B13" s="117" t="s">
        <v>290</v>
      </c>
      <c r="C13" s="124" t="s">
        <v>870</v>
      </c>
      <c r="D13" s="134" t="s">
        <v>286</v>
      </c>
      <c r="E13" s="118" t="s">
        <v>291</v>
      </c>
      <c r="F13" s="126" t="s">
        <v>292</v>
      </c>
      <c r="G13" s="90"/>
      <c r="H13" s="101">
        <f t="shared" si="0"/>
        <v>954</v>
      </c>
      <c r="I13" s="101">
        <v>477</v>
      </c>
      <c r="J13" s="101">
        <f t="shared" si="1"/>
        <v>524.70000000000005</v>
      </c>
      <c r="K13" s="101">
        <f t="shared" si="2"/>
        <v>591.48</v>
      </c>
    </row>
    <row r="14" spans="2:11" ht="90" customHeight="1" x14ac:dyDescent="0.2">
      <c r="B14" s="117" t="s">
        <v>293</v>
      </c>
      <c r="C14" s="124" t="s">
        <v>497</v>
      </c>
      <c r="D14" s="134" t="s">
        <v>286</v>
      </c>
      <c r="E14" s="118" t="s">
        <v>294</v>
      </c>
      <c r="F14" s="126" t="s">
        <v>295</v>
      </c>
      <c r="G14" s="85"/>
      <c r="H14" s="101">
        <f t="shared" si="0"/>
        <v>676</v>
      </c>
      <c r="I14" s="101">
        <v>338</v>
      </c>
      <c r="J14" s="101">
        <f t="shared" si="1"/>
        <v>371.8</v>
      </c>
      <c r="K14" s="101">
        <f t="shared" si="2"/>
        <v>419.12</v>
      </c>
    </row>
    <row r="15" spans="2:11" ht="90" customHeight="1" x14ac:dyDescent="0.2">
      <c r="B15" s="117" t="s">
        <v>299</v>
      </c>
      <c r="C15" s="124" t="s">
        <v>869</v>
      </c>
      <c r="D15" s="134" t="s">
        <v>286</v>
      </c>
      <c r="E15" s="118" t="s">
        <v>300</v>
      </c>
      <c r="F15" s="126" t="s">
        <v>296</v>
      </c>
      <c r="G15" s="85"/>
      <c r="H15" s="101">
        <f t="shared" si="0"/>
        <v>2104</v>
      </c>
      <c r="I15" s="101">
        <v>1052</v>
      </c>
      <c r="J15" s="101">
        <f t="shared" si="1"/>
        <v>1157.2</v>
      </c>
      <c r="K15" s="101">
        <f t="shared" si="2"/>
        <v>1304.48</v>
      </c>
    </row>
    <row r="16" spans="2:11" ht="90" customHeight="1" x14ac:dyDescent="0.2">
      <c r="B16" s="117" t="s">
        <v>301</v>
      </c>
      <c r="C16" s="124" t="s">
        <v>870</v>
      </c>
      <c r="D16" s="134" t="s">
        <v>286</v>
      </c>
      <c r="E16" s="118" t="s">
        <v>302</v>
      </c>
      <c r="F16" s="126" t="s">
        <v>297</v>
      </c>
      <c r="G16" s="85"/>
      <c r="H16" s="101">
        <f t="shared" si="0"/>
        <v>1512</v>
      </c>
      <c r="I16" s="101">
        <v>756</v>
      </c>
      <c r="J16" s="101">
        <f t="shared" si="1"/>
        <v>831.6</v>
      </c>
      <c r="K16" s="101">
        <f t="shared" si="2"/>
        <v>937.43999999999994</v>
      </c>
    </row>
    <row r="17" spans="2:11" ht="90" customHeight="1" x14ac:dyDescent="0.2">
      <c r="B17" s="117" t="s">
        <v>303</v>
      </c>
      <c r="C17" s="124" t="s">
        <v>497</v>
      </c>
      <c r="D17" s="134" t="s">
        <v>286</v>
      </c>
      <c r="E17" s="118" t="s">
        <v>304</v>
      </c>
      <c r="F17" s="126" t="s">
        <v>298</v>
      </c>
      <c r="G17" s="85"/>
      <c r="H17" s="101">
        <f t="shared" si="0"/>
        <v>1010</v>
      </c>
      <c r="I17" s="101">
        <v>505</v>
      </c>
      <c r="J17" s="101">
        <f t="shared" si="1"/>
        <v>555.5</v>
      </c>
      <c r="K17" s="101">
        <f t="shared" si="2"/>
        <v>626.20000000000005</v>
      </c>
    </row>
    <row r="18" spans="2:11" ht="90" customHeight="1" x14ac:dyDescent="0.2">
      <c r="B18" s="117" t="s">
        <v>305</v>
      </c>
      <c r="C18" s="124" t="s">
        <v>869</v>
      </c>
      <c r="D18" s="134" t="s">
        <v>286</v>
      </c>
      <c r="E18" s="118" t="s">
        <v>306</v>
      </c>
      <c r="F18" s="126" t="s">
        <v>307</v>
      </c>
      <c r="G18" s="85"/>
      <c r="H18" s="101">
        <f t="shared" si="0"/>
        <v>1148</v>
      </c>
      <c r="I18" s="101">
        <v>574</v>
      </c>
      <c r="J18" s="101">
        <f t="shared" si="1"/>
        <v>631.40000000000009</v>
      </c>
      <c r="K18" s="101">
        <f t="shared" si="2"/>
        <v>711.76</v>
      </c>
    </row>
    <row r="19" spans="2:11" ht="90" customHeight="1" x14ac:dyDescent="0.2">
      <c r="B19" s="117" t="s">
        <v>308</v>
      </c>
      <c r="C19" s="124" t="s">
        <v>870</v>
      </c>
      <c r="D19" s="134" t="s">
        <v>286</v>
      </c>
      <c r="E19" s="118" t="s">
        <v>983</v>
      </c>
      <c r="F19" s="126" t="s">
        <v>309</v>
      </c>
      <c r="G19" s="88" t="s">
        <v>616</v>
      </c>
      <c r="H19" s="101">
        <f t="shared" si="0"/>
        <v>1000</v>
      </c>
      <c r="I19" s="101">
        <v>500</v>
      </c>
      <c r="J19" s="101">
        <f t="shared" si="1"/>
        <v>550</v>
      </c>
      <c r="K19" s="101">
        <f t="shared" si="2"/>
        <v>620</v>
      </c>
    </row>
    <row r="20" spans="2:11" ht="90" customHeight="1" x14ac:dyDescent="0.2">
      <c r="B20" s="117" t="s">
        <v>310</v>
      </c>
      <c r="C20" s="124" t="s">
        <v>497</v>
      </c>
      <c r="D20" s="134" t="s">
        <v>286</v>
      </c>
      <c r="E20" s="118" t="s">
        <v>984</v>
      </c>
      <c r="F20" s="126" t="s">
        <v>311</v>
      </c>
      <c r="G20" s="90"/>
      <c r="H20" s="101">
        <f t="shared" si="0"/>
        <v>650</v>
      </c>
      <c r="I20" s="101">
        <v>325</v>
      </c>
      <c r="J20" s="101">
        <f t="shared" si="1"/>
        <v>357.50000000000006</v>
      </c>
      <c r="K20" s="101">
        <f t="shared" si="2"/>
        <v>403</v>
      </c>
    </row>
    <row r="21" spans="2:11" ht="90" customHeight="1" x14ac:dyDescent="0.2">
      <c r="B21" s="117" t="s">
        <v>940</v>
      </c>
      <c r="C21" s="124" t="s">
        <v>1011</v>
      </c>
      <c r="D21" s="134" t="s">
        <v>286</v>
      </c>
      <c r="E21" s="118" t="s">
        <v>985</v>
      </c>
      <c r="F21" s="126" t="s">
        <v>1014</v>
      </c>
      <c r="G21" s="90"/>
      <c r="H21" s="101">
        <f t="shared" si="0"/>
        <v>340</v>
      </c>
      <c r="I21" s="101">
        <v>170</v>
      </c>
      <c r="J21" s="101">
        <f t="shared" si="1"/>
        <v>187.00000000000003</v>
      </c>
      <c r="K21" s="101">
        <f t="shared" si="2"/>
        <v>210.8</v>
      </c>
    </row>
    <row r="22" spans="2:11" ht="90" customHeight="1" x14ac:dyDescent="0.2">
      <c r="B22" s="117" t="s">
        <v>941</v>
      </c>
      <c r="C22" s="124" t="s">
        <v>1011</v>
      </c>
      <c r="D22" s="134" t="s">
        <v>286</v>
      </c>
      <c r="E22" s="118" t="s">
        <v>986</v>
      </c>
      <c r="F22" s="126" t="s">
        <v>1015</v>
      </c>
      <c r="G22" s="88"/>
      <c r="H22" s="101">
        <f t="shared" si="0"/>
        <v>220</v>
      </c>
      <c r="I22" s="101">
        <v>110</v>
      </c>
      <c r="J22" s="101">
        <f t="shared" si="1"/>
        <v>121.00000000000001</v>
      </c>
      <c r="K22" s="101">
        <f t="shared" si="2"/>
        <v>136.4</v>
      </c>
    </row>
    <row r="23" spans="2:11" ht="90" customHeight="1" x14ac:dyDescent="0.2">
      <c r="B23" s="117" t="s">
        <v>942</v>
      </c>
      <c r="C23" s="124" t="s">
        <v>869</v>
      </c>
      <c r="D23" s="134" t="s">
        <v>286</v>
      </c>
      <c r="E23" s="118" t="s">
        <v>987</v>
      </c>
      <c r="F23" s="126" t="s">
        <v>1016</v>
      </c>
      <c r="G23" s="85"/>
      <c r="H23" s="101">
        <f t="shared" si="0"/>
        <v>1232</v>
      </c>
      <c r="I23" s="101">
        <v>616</v>
      </c>
      <c r="J23" s="101">
        <f t="shared" si="1"/>
        <v>677.6</v>
      </c>
      <c r="K23" s="101">
        <f t="shared" si="2"/>
        <v>763.84</v>
      </c>
    </row>
    <row r="24" spans="2:11" ht="90" customHeight="1" x14ac:dyDescent="0.2">
      <c r="B24" s="117" t="s">
        <v>943</v>
      </c>
      <c r="C24" s="124" t="s">
        <v>870</v>
      </c>
      <c r="D24" s="134" t="s">
        <v>286</v>
      </c>
      <c r="E24" s="118" t="s">
        <v>988</v>
      </c>
      <c r="F24" s="126" t="s">
        <v>1017</v>
      </c>
      <c r="G24" s="85"/>
      <c r="H24" s="101">
        <f t="shared" si="0"/>
        <v>1000</v>
      </c>
      <c r="I24" s="101">
        <v>500</v>
      </c>
      <c r="J24" s="101">
        <f t="shared" si="1"/>
        <v>550</v>
      </c>
      <c r="K24" s="101">
        <f t="shared" si="2"/>
        <v>620</v>
      </c>
    </row>
    <row r="25" spans="2:11" ht="90" customHeight="1" x14ac:dyDescent="0.2">
      <c r="B25" s="117" t="s">
        <v>944</v>
      </c>
      <c r="C25" s="124" t="s">
        <v>497</v>
      </c>
      <c r="D25" s="134" t="s">
        <v>286</v>
      </c>
      <c r="E25" s="118" t="s">
        <v>989</v>
      </c>
      <c r="F25" s="126" t="s">
        <v>1018</v>
      </c>
      <c r="G25" s="85"/>
      <c r="H25" s="101">
        <f t="shared" si="0"/>
        <v>756</v>
      </c>
      <c r="I25" s="101">
        <v>378</v>
      </c>
      <c r="J25" s="101">
        <f t="shared" si="1"/>
        <v>415.8</v>
      </c>
      <c r="K25" s="101">
        <f t="shared" si="2"/>
        <v>468.71999999999997</v>
      </c>
    </row>
    <row r="26" spans="2:11" ht="90" customHeight="1" x14ac:dyDescent="0.2">
      <c r="B26" s="117" t="s">
        <v>945</v>
      </c>
      <c r="C26" s="124" t="s">
        <v>497</v>
      </c>
      <c r="D26" s="134" t="s">
        <v>286</v>
      </c>
      <c r="E26" s="118" t="s">
        <v>990</v>
      </c>
      <c r="F26" s="126" t="s">
        <v>1019</v>
      </c>
      <c r="G26" s="89"/>
      <c r="H26" s="101">
        <f t="shared" si="0"/>
        <v>980</v>
      </c>
      <c r="I26" s="101">
        <v>490</v>
      </c>
      <c r="J26" s="101">
        <f t="shared" si="1"/>
        <v>539</v>
      </c>
      <c r="K26" s="101">
        <f t="shared" si="2"/>
        <v>607.6</v>
      </c>
    </row>
    <row r="27" spans="2:11" ht="90" customHeight="1" x14ac:dyDescent="0.2">
      <c r="B27" s="117" t="s">
        <v>312</v>
      </c>
      <c r="C27" s="124" t="s">
        <v>869</v>
      </c>
      <c r="D27" s="134" t="s">
        <v>286</v>
      </c>
      <c r="E27" s="118" t="s">
        <v>313</v>
      </c>
      <c r="F27" s="126" t="s">
        <v>307</v>
      </c>
      <c r="G27" s="85"/>
      <c r="H27" s="101">
        <f t="shared" ref="H27:H94" si="3">+I27*2</f>
        <v>1352</v>
      </c>
      <c r="I27" s="101">
        <v>676</v>
      </c>
      <c r="J27" s="101">
        <f t="shared" ref="J27:J29" si="4">+H27*0.55</f>
        <v>743.6</v>
      </c>
      <c r="K27" s="101">
        <f t="shared" ref="K27:K29" si="5">+H27*0.62</f>
        <v>838.24</v>
      </c>
    </row>
    <row r="28" spans="2:11" ht="90" customHeight="1" x14ac:dyDescent="0.2">
      <c r="B28" s="117" t="s">
        <v>314</v>
      </c>
      <c r="C28" s="124" t="s">
        <v>1012</v>
      </c>
      <c r="D28" s="134" t="s">
        <v>286</v>
      </c>
      <c r="E28" s="118" t="s">
        <v>315</v>
      </c>
      <c r="F28" s="126" t="s">
        <v>309</v>
      </c>
      <c r="G28" s="85"/>
      <c r="H28" s="101">
        <f t="shared" si="3"/>
        <v>1074</v>
      </c>
      <c r="I28" s="101">
        <v>537</v>
      </c>
      <c r="J28" s="101">
        <f t="shared" si="4"/>
        <v>590.70000000000005</v>
      </c>
      <c r="K28" s="101">
        <f t="shared" si="5"/>
        <v>665.88</v>
      </c>
    </row>
    <row r="29" spans="2:11" ht="90" customHeight="1" x14ac:dyDescent="0.2">
      <c r="B29" s="117" t="s">
        <v>316</v>
      </c>
      <c r="C29" s="124" t="s">
        <v>497</v>
      </c>
      <c r="D29" s="134" t="s">
        <v>286</v>
      </c>
      <c r="E29" s="118" t="s">
        <v>317</v>
      </c>
      <c r="F29" s="126" t="s">
        <v>311</v>
      </c>
      <c r="G29" s="88"/>
      <c r="H29" s="101">
        <f t="shared" si="3"/>
        <v>798</v>
      </c>
      <c r="I29" s="101">
        <v>399</v>
      </c>
      <c r="J29" s="101">
        <f t="shared" si="4"/>
        <v>438.90000000000003</v>
      </c>
      <c r="K29" s="101">
        <f t="shared" si="5"/>
        <v>494.76</v>
      </c>
    </row>
    <row r="30" spans="2:11" ht="90" customHeight="1" x14ac:dyDescent="0.2">
      <c r="B30" s="117" t="s">
        <v>318</v>
      </c>
      <c r="C30" s="124" t="s">
        <v>871</v>
      </c>
      <c r="D30" s="134" t="s">
        <v>286</v>
      </c>
      <c r="E30" s="118" t="s">
        <v>319</v>
      </c>
      <c r="F30" s="127" t="s">
        <v>320</v>
      </c>
      <c r="G30" s="85"/>
      <c r="H30" s="101">
        <f t="shared" si="3"/>
        <v>258</v>
      </c>
      <c r="I30" s="101">
        <v>129</v>
      </c>
      <c r="J30" s="101">
        <f t="shared" ref="J30" si="6">+H30*0.55</f>
        <v>141.9</v>
      </c>
      <c r="K30" s="101">
        <f t="shared" ref="K30" si="7">+H30*0.62</f>
        <v>159.96</v>
      </c>
    </row>
    <row r="31" spans="2:11" ht="90" customHeight="1" x14ac:dyDescent="0.2">
      <c r="B31" s="117" t="s">
        <v>321</v>
      </c>
      <c r="C31" s="124" t="s">
        <v>497</v>
      </c>
      <c r="D31" s="134" t="s">
        <v>286</v>
      </c>
      <c r="E31" s="118" t="s">
        <v>322</v>
      </c>
      <c r="F31" s="126" t="s">
        <v>323</v>
      </c>
      <c r="G31" s="86"/>
      <c r="H31" s="101">
        <f t="shared" si="3"/>
        <v>406</v>
      </c>
      <c r="I31" s="101">
        <v>203</v>
      </c>
      <c r="J31" s="101">
        <f t="shared" ref="J31" si="8">+H31*0.55</f>
        <v>223.3</v>
      </c>
      <c r="K31" s="101">
        <f t="shared" ref="K31" si="9">+H31*0.62</f>
        <v>251.72</v>
      </c>
    </row>
    <row r="32" spans="2:11" ht="90" customHeight="1" x14ac:dyDescent="0.2">
      <c r="B32" s="117" t="s">
        <v>456</v>
      </c>
      <c r="C32" s="124" t="s">
        <v>497</v>
      </c>
      <c r="D32" s="134" t="s">
        <v>286</v>
      </c>
      <c r="E32" s="118" t="s">
        <v>420</v>
      </c>
      <c r="F32" s="126" t="s">
        <v>457</v>
      </c>
      <c r="G32" s="85"/>
      <c r="H32" s="101">
        <f t="shared" si="3"/>
        <v>720</v>
      </c>
      <c r="I32" s="101">
        <v>360</v>
      </c>
      <c r="J32" s="101">
        <f t="shared" ref="J32" si="10">+H32*0.55</f>
        <v>396.00000000000006</v>
      </c>
      <c r="K32" s="101">
        <f t="shared" ref="K32" si="11">+H32*0.62</f>
        <v>446.4</v>
      </c>
    </row>
    <row r="33" spans="2:11" ht="90" customHeight="1" x14ac:dyDescent="0.2">
      <c r="B33" s="117" t="s">
        <v>324</v>
      </c>
      <c r="C33" s="124" t="s">
        <v>869</v>
      </c>
      <c r="D33" s="134" t="s">
        <v>286</v>
      </c>
      <c r="E33" s="118" t="s">
        <v>325</v>
      </c>
      <c r="F33" s="126" t="s">
        <v>326</v>
      </c>
      <c r="G33" s="88"/>
      <c r="H33" s="101">
        <f t="shared" si="3"/>
        <v>1246</v>
      </c>
      <c r="I33" s="101">
        <v>623</v>
      </c>
      <c r="J33" s="101">
        <f t="shared" ref="J33" si="12">+H33*0.55</f>
        <v>685.30000000000007</v>
      </c>
      <c r="K33" s="101">
        <f t="shared" ref="K33" si="13">+H33*0.62</f>
        <v>772.52</v>
      </c>
    </row>
    <row r="34" spans="2:11" ht="90" customHeight="1" x14ac:dyDescent="0.2">
      <c r="B34" s="117" t="s">
        <v>327</v>
      </c>
      <c r="C34" s="124" t="s">
        <v>870</v>
      </c>
      <c r="D34" s="134" t="s">
        <v>286</v>
      </c>
      <c r="E34" s="118" t="s">
        <v>328</v>
      </c>
      <c r="F34" s="126" t="s">
        <v>329</v>
      </c>
      <c r="G34" s="90"/>
      <c r="H34" s="101">
        <f t="shared" si="3"/>
        <v>1038</v>
      </c>
      <c r="I34" s="101">
        <v>519</v>
      </c>
      <c r="J34" s="101">
        <f t="shared" ref="J34" si="14">+H34*0.55</f>
        <v>570.90000000000009</v>
      </c>
      <c r="K34" s="101">
        <f t="shared" ref="K34" si="15">+H34*0.62</f>
        <v>643.55999999999995</v>
      </c>
    </row>
    <row r="35" spans="2:11" ht="90" customHeight="1" x14ac:dyDescent="0.2">
      <c r="B35" s="117" t="s">
        <v>330</v>
      </c>
      <c r="C35" s="124" t="s">
        <v>497</v>
      </c>
      <c r="D35" s="134" t="s">
        <v>286</v>
      </c>
      <c r="E35" s="118" t="s">
        <v>331</v>
      </c>
      <c r="F35" s="126" t="s">
        <v>332</v>
      </c>
      <c r="G35" s="89"/>
      <c r="H35" s="101">
        <f t="shared" si="3"/>
        <v>794</v>
      </c>
      <c r="I35" s="101">
        <v>397</v>
      </c>
      <c r="J35" s="101">
        <f t="shared" ref="J35" si="16">+H35*0.55</f>
        <v>436.70000000000005</v>
      </c>
      <c r="K35" s="101">
        <f t="shared" ref="K35" si="17">+H35*0.62</f>
        <v>492.28</v>
      </c>
    </row>
    <row r="36" spans="2:11" ht="90" customHeight="1" x14ac:dyDescent="0.2">
      <c r="B36" s="117" t="s">
        <v>505</v>
      </c>
      <c r="C36" s="124" t="s">
        <v>869</v>
      </c>
      <c r="D36" s="134" t="s">
        <v>286</v>
      </c>
      <c r="E36" s="118" t="s">
        <v>506</v>
      </c>
      <c r="F36" s="126" t="s">
        <v>507</v>
      </c>
      <c r="G36" s="85"/>
      <c r="H36" s="101">
        <f t="shared" si="3"/>
        <v>1266</v>
      </c>
      <c r="I36" s="101">
        <v>633</v>
      </c>
      <c r="J36" s="101">
        <f t="shared" ref="J36" si="18">+H36*0.55</f>
        <v>696.30000000000007</v>
      </c>
      <c r="K36" s="101">
        <f t="shared" ref="K36" si="19">+H36*0.62</f>
        <v>784.92</v>
      </c>
    </row>
    <row r="37" spans="2:11" ht="90" customHeight="1" x14ac:dyDescent="0.2">
      <c r="B37" s="117" t="s">
        <v>508</v>
      </c>
      <c r="C37" s="124" t="s">
        <v>870</v>
      </c>
      <c r="D37" s="134" t="s">
        <v>286</v>
      </c>
      <c r="E37" s="118" t="s">
        <v>509</v>
      </c>
      <c r="F37" s="126" t="s">
        <v>510</v>
      </c>
      <c r="G37" s="85"/>
      <c r="H37" s="101">
        <f t="shared" si="3"/>
        <v>1042</v>
      </c>
      <c r="I37" s="101">
        <v>521</v>
      </c>
      <c r="J37" s="101">
        <f t="shared" ref="J37" si="20">+H37*0.55</f>
        <v>573.1</v>
      </c>
      <c r="K37" s="101">
        <f t="shared" ref="K37" si="21">+H37*0.62</f>
        <v>646.04</v>
      </c>
    </row>
    <row r="38" spans="2:11" ht="90" customHeight="1" x14ac:dyDescent="0.2">
      <c r="B38" s="117" t="s">
        <v>511</v>
      </c>
      <c r="C38" s="124" t="s">
        <v>497</v>
      </c>
      <c r="D38" s="134" t="s">
        <v>286</v>
      </c>
      <c r="E38" s="118" t="s">
        <v>512</v>
      </c>
      <c r="F38" s="126" t="s">
        <v>513</v>
      </c>
      <c r="G38" s="88" t="s">
        <v>616</v>
      </c>
      <c r="H38" s="101">
        <f t="shared" si="3"/>
        <v>742</v>
      </c>
      <c r="I38" s="101">
        <v>371</v>
      </c>
      <c r="J38" s="101">
        <f t="shared" ref="J38:J39" si="22">+H38*0.55</f>
        <v>408.1</v>
      </c>
      <c r="K38" s="101">
        <f t="shared" ref="K38:K39" si="23">+H38*0.62</f>
        <v>460.04</v>
      </c>
    </row>
    <row r="39" spans="2:11" ht="100.5" customHeight="1" x14ac:dyDescent="0.2">
      <c r="B39" s="190" t="s">
        <v>1043</v>
      </c>
      <c r="C39" s="191" t="s">
        <v>497</v>
      </c>
      <c r="D39" s="192" t="s">
        <v>286</v>
      </c>
      <c r="E39" s="193" t="s">
        <v>1044</v>
      </c>
      <c r="F39" s="194" t="s">
        <v>1045</v>
      </c>
      <c r="G39" s="195"/>
      <c r="H39" s="101">
        <f t="shared" si="3"/>
        <v>360</v>
      </c>
      <c r="I39" s="101">
        <v>180</v>
      </c>
      <c r="J39" s="101">
        <f t="shared" si="22"/>
        <v>198.00000000000003</v>
      </c>
      <c r="K39" s="101">
        <f t="shared" si="23"/>
        <v>223.2</v>
      </c>
    </row>
    <row r="40" spans="2:11" ht="90" customHeight="1" x14ac:dyDescent="0.2">
      <c r="B40" s="117" t="s">
        <v>946</v>
      </c>
      <c r="C40" s="124" t="s">
        <v>869</v>
      </c>
      <c r="D40" s="134" t="s">
        <v>286</v>
      </c>
      <c r="E40" s="119" t="s">
        <v>991</v>
      </c>
      <c r="F40" s="126" t="s">
        <v>333</v>
      </c>
      <c r="G40" s="86"/>
      <c r="H40" s="101">
        <f t="shared" si="3"/>
        <v>1062</v>
      </c>
      <c r="I40" s="101">
        <v>531</v>
      </c>
      <c r="J40" s="101">
        <f t="shared" ref="J40" si="24">+H40*0.55</f>
        <v>584.1</v>
      </c>
      <c r="K40" s="101">
        <f t="shared" ref="K40" si="25">+H40*0.62</f>
        <v>658.43999999999994</v>
      </c>
    </row>
    <row r="41" spans="2:11" ht="90" customHeight="1" x14ac:dyDescent="0.2">
      <c r="B41" s="117" t="s">
        <v>947</v>
      </c>
      <c r="C41" s="124" t="s">
        <v>869</v>
      </c>
      <c r="D41" s="134" t="s">
        <v>286</v>
      </c>
      <c r="E41" s="119" t="s">
        <v>991</v>
      </c>
      <c r="F41" s="126" t="s">
        <v>333</v>
      </c>
      <c r="G41" s="90"/>
      <c r="H41" s="101">
        <f t="shared" si="3"/>
        <v>1082</v>
      </c>
      <c r="I41" s="101">
        <v>541</v>
      </c>
      <c r="J41" s="101">
        <f t="shared" ref="J41" si="26">+H41*0.55</f>
        <v>595.1</v>
      </c>
      <c r="K41" s="101">
        <f t="shared" ref="K41" si="27">+H41*0.62</f>
        <v>670.84</v>
      </c>
    </row>
    <row r="42" spans="2:11" ht="90" customHeight="1" x14ac:dyDescent="0.2">
      <c r="B42" s="117" t="s">
        <v>948</v>
      </c>
      <c r="C42" s="124" t="s">
        <v>870</v>
      </c>
      <c r="D42" s="134" t="s">
        <v>286</v>
      </c>
      <c r="E42" s="119" t="s">
        <v>992</v>
      </c>
      <c r="F42" s="126" t="s">
        <v>334</v>
      </c>
      <c r="G42" s="85"/>
      <c r="H42" s="101">
        <f t="shared" si="3"/>
        <v>836</v>
      </c>
      <c r="I42" s="101">
        <v>418</v>
      </c>
      <c r="J42" s="101">
        <f t="shared" ref="J42:J43" si="28">+H42*0.55</f>
        <v>459.8</v>
      </c>
      <c r="K42" s="101">
        <f t="shared" ref="K42:K43" si="29">+H42*0.62</f>
        <v>518.32000000000005</v>
      </c>
    </row>
    <row r="43" spans="2:11" ht="90" customHeight="1" x14ac:dyDescent="0.2">
      <c r="B43" s="117" t="s">
        <v>949</v>
      </c>
      <c r="C43" s="124" t="s">
        <v>870</v>
      </c>
      <c r="D43" s="134" t="s">
        <v>286</v>
      </c>
      <c r="E43" s="119" t="s">
        <v>992</v>
      </c>
      <c r="F43" s="126" t="s">
        <v>334</v>
      </c>
      <c r="G43" s="85"/>
      <c r="H43" s="101">
        <f t="shared" si="3"/>
        <v>856</v>
      </c>
      <c r="I43" s="101">
        <v>428</v>
      </c>
      <c r="J43" s="101">
        <f t="shared" si="28"/>
        <v>470.8</v>
      </c>
      <c r="K43" s="101">
        <f t="shared" si="29"/>
        <v>530.72</v>
      </c>
    </row>
    <row r="44" spans="2:11" ht="90" customHeight="1" x14ac:dyDescent="0.2">
      <c r="B44" s="117" t="s">
        <v>950</v>
      </c>
      <c r="C44" s="124" t="s">
        <v>497</v>
      </c>
      <c r="D44" s="134" t="s">
        <v>286</v>
      </c>
      <c r="E44" s="119" t="s">
        <v>993</v>
      </c>
      <c r="F44" s="126" t="s">
        <v>335</v>
      </c>
      <c r="G44" s="85"/>
      <c r="H44" s="101">
        <f t="shared" si="3"/>
        <v>618</v>
      </c>
      <c r="I44" s="101">
        <v>309</v>
      </c>
      <c r="J44" s="101">
        <f t="shared" ref="J44:J47" si="30">+H44*0.55</f>
        <v>339.90000000000003</v>
      </c>
      <c r="K44" s="101">
        <f t="shared" ref="K44:K47" si="31">+H44*0.62</f>
        <v>383.16</v>
      </c>
    </row>
    <row r="45" spans="2:11" ht="90" customHeight="1" x14ac:dyDescent="0.2">
      <c r="B45" s="117" t="s">
        <v>951</v>
      </c>
      <c r="C45" s="124" t="s">
        <v>497</v>
      </c>
      <c r="D45" s="134" t="s">
        <v>286</v>
      </c>
      <c r="E45" s="119" t="s">
        <v>993</v>
      </c>
      <c r="F45" s="126" t="s">
        <v>335</v>
      </c>
      <c r="G45" s="85"/>
      <c r="H45" s="101">
        <f t="shared" si="3"/>
        <v>698</v>
      </c>
      <c r="I45" s="101">
        <v>349</v>
      </c>
      <c r="J45" s="101">
        <f t="shared" si="30"/>
        <v>383.90000000000003</v>
      </c>
      <c r="K45" s="101">
        <f t="shared" si="31"/>
        <v>432.76</v>
      </c>
    </row>
    <row r="46" spans="2:11" ht="90" customHeight="1" x14ac:dyDescent="0.2">
      <c r="B46" s="117" t="s">
        <v>952</v>
      </c>
      <c r="C46" s="124" t="s">
        <v>1031</v>
      </c>
      <c r="D46" s="134" t="s">
        <v>286</v>
      </c>
      <c r="E46" s="119" t="s">
        <v>994</v>
      </c>
      <c r="F46" s="126" t="s">
        <v>336</v>
      </c>
      <c r="G46" s="86"/>
      <c r="H46" s="101">
        <f t="shared" si="3"/>
        <v>682</v>
      </c>
      <c r="I46" s="101">
        <v>341</v>
      </c>
      <c r="J46" s="101">
        <f t="shared" si="30"/>
        <v>375.1</v>
      </c>
      <c r="K46" s="101">
        <f t="shared" si="31"/>
        <v>422.84</v>
      </c>
    </row>
    <row r="47" spans="2:11" ht="90" customHeight="1" x14ac:dyDescent="0.2">
      <c r="B47" s="117" t="s">
        <v>953</v>
      </c>
      <c r="C47" s="124" t="s">
        <v>1031</v>
      </c>
      <c r="D47" s="134" t="s">
        <v>286</v>
      </c>
      <c r="E47" s="119" t="s">
        <v>994</v>
      </c>
      <c r="F47" s="126" t="s">
        <v>336</v>
      </c>
      <c r="G47" s="88" t="s">
        <v>616</v>
      </c>
      <c r="H47" s="101">
        <f t="shared" si="3"/>
        <v>770</v>
      </c>
      <c r="I47" s="101">
        <v>385</v>
      </c>
      <c r="J47" s="101">
        <f t="shared" si="30"/>
        <v>423.50000000000006</v>
      </c>
      <c r="K47" s="101">
        <f t="shared" si="31"/>
        <v>477.4</v>
      </c>
    </row>
    <row r="48" spans="2:11" ht="90" customHeight="1" x14ac:dyDescent="0.2">
      <c r="B48" s="117" t="s">
        <v>337</v>
      </c>
      <c r="C48" s="124" t="s">
        <v>869</v>
      </c>
      <c r="D48" s="134" t="s">
        <v>286</v>
      </c>
      <c r="E48" s="118" t="s">
        <v>338</v>
      </c>
      <c r="F48" s="126" t="s">
        <v>333</v>
      </c>
      <c r="G48" s="85"/>
      <c r="H48" s="101">
        <f t="shared" si="3"/>
        <v>1194</v>
      </c>
      <c r="I48" s="101">
        <v>597</v>
      </c>
      <c r="J48" s="101">
        <f t="shared" ref="J48:J50" si="32">+H48*0.55</f>
        <v>656.7</v>
      </c>
      <c r="K48" s="101">
        <f t="shared" ref="K48:K50" si="33">+H48*0.62</f>
        <v>740.28</v>
      </c>
    </row>
    <row r="49" spans="2:11" ht="90" customHeight="1" x14ac:dyDescent="0.2">
      <c r="B49" s="117" t="s">
        <v>339</v>
      </c>
      <c r="C49" s="124" t="s">
        <v>870</v>
      </c>
      <c r="D49" s="134" t="s">
        <v>286</v>
      </c>
      <c r="E49" s="118" t="s">
        <v>340</v>
      </c>
      <c r="F49" s="126" t="s">
        <v>341</v>
      </c>
      <c r="G49" s="85"/>
      <c r="H49" s="101">
        <f t="shared" si="3"/>
        <v>948</v>
      </c>
      <c r="I49" s="101">
        <v>474</v>
      </c>
      <c r="J49" s="101">
        <f t="shared" si="32"/>
        <v>521.40000000000009</v>
      </c>
      <c r="K49" s="101">
        <f t="shared" si="33"/>
        <v>587.76</v>
      </c>
    </row>
    <row r="50" spans="2:11" ht="90" customHeight="1" x14ac:dyDescent="0.2">
      <c r="B50" s="117" t="s">
        <v>342</v>
      </c>
      <c r="C50" s="124" t="s">
        <v>497</v>
      </c>
      <c r="D50" s="134" t="s">
        <v>286</v>
      </c>
      <c r="E50" s="118" t="s">
        <v>343</v>
      </c>
      <c r="F50" s="126" t="s">
        <v>335</v>
      </c>
      <c r="G50" s="85"/>
      <c r="H50" s="101">
        <f t="shared" si="3"/>
        <v>776</v>
      </c>
      <c r="I50" s="101">
        <v>388</v>
      </c>
      <c r="J50" s="101">
        <f t="shared" si="32"/>
        <v>426.8</v>
      </c>
      <c r="K50" s="101">
        <f t="shared" si="33"/>
        <v>481.12</v>
      </c>
    </row>
    <row r="51" spans="2:11" ht="90" customHeight="1" x14ac:dyDescent="0.2">
      <c r="B51" s="117" t="s">
        <v>344</v>
      </c>
      <c r="C51" s="124" t="s">
        <v>1031</v>
      </c>
      <c r="D51" s="134" t="s">
        <v>286</v>
      </c>
      <c r="E51" s="118" t="s">
        <v>345</v>
      </c>
      <c r="F51" s="126" t="s">
        <v>336</v>
      </c>
      <c r="G51" s="85"/>
      <c r="H51" s="101">
        <f t="shared" si="3"/>
        <v>800</v>
      </c>
      <c r="I51" s="101">
        <v>400</v>
      </c>
      <c r="J51" s="101">
        <f t="shared" ref="J51" si="34">+H51*0.55</f>
        <v>440.00000000000006</v>
      </c>
      <c r="K51" s="101">
        <f t="shared" ref="K51" si="35">+H51*0.62</f>
        <v>496</v>
      </c>
    </row>
    <row r="52" spans="2:11" ht="90" customHeight="1" x14ac:dyDescent="0.2">
      <c r="B52" s="117" t="s">
        <v>954</v>
      </c>
      <c r="C52" s="124" t="s">
        <v>869</v>
      </c>
      <c r="D52" s="134" t="s">
        <v>286</v>
      </c>
      <c r="E52" s="120" t="s">
        <v>995</v>
      </c>
      <c r="F52" s="126" t="s">
        <v>333</v>
      </c>
      <c r="G52" s="85" t="s">
        <v>616</v>
      </c>
      <c r="H52" s="101">
        <f t="shared" si="3"/>
        <v>982</v>
      </c>
      <c r="I52" s="101">
        <v>491</v>
      </c>
      <c r="J52" s="101">
        <f t="shared" ref="J52" si="36">+H52*0.55</f>
        <v>540.1</v>
      </c>
      <c r="K52" s="101">
        <f t="shared" ref="K52" si="37">+H52*0.62</f>
        <v>608.84</v>
      </c>
    </row>
    <row r="53" spans="2:11" ht="90" customHeight="1" x14ac:dyDescent="0.2">
      <c r="B53" s="117" t="s">
        <v>955</v>
      </c>
      <c r="C53" s="124" t="s">
        <v>869</v>
      </c>
      <c r="D53" s="134" t="s">
        <v>286</v>
      </c>
      <c r="E53" s="120" t="s">
        <v>995</v>
      </c>
      <c r="F53" s="126" t="s">
        <v>333</v>
      </c>
      <c r="G53" s="85"/>
      <c r="H53" s="101">
        <f t="shared" si="3"/>
        <v>1002</v>
      </c>
      <c r="I53" s="101">
        <v>501</v>
      </c>
      <c r="J53" s="101">
        <f t="shared" ref="J53:J55" si="38">+H53*0.55</f>
        <v>551.1</v>
      </c>
      <c r="K53" s="101">
        <f t="shared" ref="K53:K55" si="39">+H53*0.62</f>
        <v>621.24</v>
      </c>
    </row>
    <row r="54" spans="2:11" ht="90" customHeight="1" x14ac:dyDescent="0.2">
      <c r="B54" s="117" t="s">
        <v>956</v>
      </c>
      <c r="C54" s="124" t="s">
        <v>870</v>
      </c>
      <c r="D54" s="134" t="s">
        <v>286</v>
      </c>
      <c r="E54" s="120" t="s">
        <v>996</v>
      </c>
      <c r="F54" s="126" t="s">
        <v>334</v>
      </c>
      <c r="G54" s="85"/>
      <c r="H54" s="101">
        <f t="shared" si="3"/>
        <v>784</v>
      </c>
      <c r="I54" s="101">
        <v>392</v>
      </c>
      <c r="J54" s="101">
        <f t="shared" si="38"/>
        <v>431.20000000000005</v>
      </c>
      <c r="K54" s="101">
        <f t="shared" si="39"/>
        <v>486.08</v>
      </c>
    </row>
    <row r="55" spans="2:11" ht="90" customHeight="1" x14ac:dyDescent="0.2">
      <c r="B55" s="117" t="s">
        <v>957</v>
      </c>
      <c r="C55" s="124" t="s">
        <v>870</v>
      </c>
      <c r="D55" s="134" t="s">
        <v>286</v>
      </c>
      <c r="E55" s="120" t="s">
        <v>996</v>
      </c>
      <c r="F55" s="126" t="s">
        <v>334</v>
      </c>
      <c r="G55" s="86"/>
      <c r="H55" s="101">
        <f t="shared" si="3"/>
        <v>804</v>
      </c>
      <c r="I55" s="101">
        <v>402</v>
      </c>
      <c r="J55" s="101">
        <f t="shared" si="38"/>
        <v>442.20000000000005</v>
      </c>
      <c r="K55" s="101">
        <f t="shared" si="39"/>
        <v>498.48</v>
      </c>
    </row>
    <row r="56" spans="2:11" ht="90" customHeight="1" x14ac:dyDescent="0.2">
      <c r="B56" s="117" t="s">
        <v>958</v>
      </c>
      <c r="C56" s="124" t="s">
        <v>497</v>
      </c>
      <c r="D56" s="134" t="s">
        <v>286</v>
      </c>
      <c r="E56" s="120" t="s">
        <v>997</v>
      </c>
      <c r="F56" s="126" t="s">
        <v>335</v>
      </c>
      <c r="G56" s="88"/>
      <c r="H56" s="101">
        <f t="shared" si="3"/>
        <v>588</v>
      </c>
      <c r="I56" s="101">
        <v>294</v>
      </c>
      <c r="J56" s="101">
        <f t="shared" ref="J56:J60" si="40">+H56*0.55</f>
        <v>323.40000000000003</v>
      </c>
      <c r="K56" s="101">
        <f t="shared" ref="K56:K60" si="41">+H56*0.62</f>
        <v>364.56</v>
      </c>
    </row>
    <row r="57" spans="2:11" ht="90" customHeight="1" x14ac:dyDescent="0.2">
      <c r="B57" s="117" t="s">
        <v>959</v>
      </c>
      <c r="C57" s="124" t="s">
        <v>497</v>
      </c>
      <c r="D57" s="134" t="s">
        <v>286</v>
      </c>
      <c r="E57" s="120" t="s">
        <v>997</v>
      </c>
      <c r="F57" s="126" t="s">
        <v>335</v>
      </c>
      <c r="G57" s="85"/>
      <c r="H57" s="101">
        <f t="shared" si="3"/>
        <v>608</v>
      </c>
      <c r="I57" s="101">
        <v>304</v>
      </c>
      <c r="J57" s="101">
        <f t="shared" si="40"/>
        <v>334.40000000000003</v>
      </c>
      <c r="K57" s="101">
        <f t="shared" si="41"/>
        <v>376.96</v>
      </c>
    </row>
    <row r="58" spans="2:11" ht="90" customHeight="1" x14ac:dyDescent="0.2">
      <c r="B58" s="190" t="s">
        <v>1046</v>
      </c>
      <c r="C58" s="191" t="s">
        <v>869</v>
      </c>
      <c r="D58" s="134" t="s">
        <v>286</v>
      </c>
      <c r="E58" s="193" t="s">
        <v>1049</v>
      </c>
      <c r="F58" s="194" t="s">
        <v>355</v>
      </c>
      <c r="G58" s="196"/>
      <c r="H58" s="101">
        <f t="shared" si="3"/>
        <v>1678</v>
      </c>
      <c r="I58" s="101">
        <v>839</v>
      </c>
      <c r="J58" s="101">
        <f t="shared" si="40"/>
        <v>922.90000000000009</v>
      </c>
      <c r="K58" s="101">
        <f t="shared" si="41"/>
        <v>1040.3599999999999</v>
      </c>
    </row>
    <row r="59" spans="2:11" ht="90" customHeight="1" x14ac:dyDescent="0.2">
      <c r="B59" s="190" t="s">
        <v>1047</v>
      </c>
      <c r="C59" s="191" t="s">
        <v>870</v>
      </c>
      <c r="D59" s="134" t="s">
        <v>286</v>
      </c>
      <c r="E59" s="193" t="s">
        <v>1050</v>
      </c>
      <c r="F59" s="194" t="s">
        <v>351</v>
      </c>
      <c r="G59" s="196"/>
      <c r="H59" s="101">
        <f t="shared" si="3"/>
        <v>1320</v>
      </c>
      <c r="I59" s="101">
        <v>660</v>
      </c>
      <c r="J59" s="101">
        <f t="shared" si="40"/>
        <v>726.00000000000011</v>
      </c>
      <c r="K59" s="101">
        <f t="shared" si="41"/>
        <v>818.4</v>
      </c>
    </row>
    <row r="60" spans="2:11" ht="90" customHeight="1" x14ac:dyDescent="0.2">
      <c r="B60" s="190" t="s">
        <v>1048</v>
      </c>
      <c r="C60" s="191" t="s">
        <v>497</v>
      </c>
      <c r="D60" s="134" t="s">
        <v>286</v>
      </c>
      <c r="E60" s="193" t="s">
        <v>1051</v>
      </c>
      <c r="F60" s="194" t="s">
        <v>349</v>
      </c>
      <c r="G60" s="196"/>
      <c r="H60" s="101">
        <f t="shared" si="3"/>
        <v>988</v>
      </c>
      <c r="I60" s="101">
        <v>494</v>
      </c>
      <c r="J60" s="101">
        <f t="shared" si="40"/>
        <v>543.40000000000009</v>
      </c>
      <c r="K60" s="101">
        <f t="shared" si="41"/>
        <v>612.55999999999995</v>
      </c>
    </row>
    <row r="61" spans="2:11" ht="90" customHeight="1" x14ac:dyDescent="0.2">
      <c r="B61" s="117" t="s">
        <v>960</v>
      </c>
      <c r="C61" s="131" t="s">
        <v>1026</v>
      </c>
      <c r="D61" s="134" t="s">
        <v>286</v>
      </c>
      <c r="E61" s="118" t="s">
        <v>346</v>
      </c>
      <c r="F61" s="128" t="s">
        <v>347</v>
      </c>
      <c r="G61" s="85"/>
      <c r="H61" s="101">
        <f t="shared" si="3"/>
        <v>696</v>
      </c>
      <c r="I61" s="101">
        <v>348</v>
      </c>
      <c r="J61" s="101">
        <f t="shared" ref="J61:J62" si="42">+H61*0.55</f>
        <v>382.8</v>
      </c>
      <c r="K61" s="101">
        <f t="shared" ref="K61:K62" si="43">+H61*0.62</f>
        <v>431.52</v>
      </c>
    </row>
    <row r="62" spans="2:11" ht="90" customHeight="1" x14ac:dyDescent="0.2">
      <c r="B62" s="117" t="s">
        <v>961</v>
      </c>
      <c r="C62" s="131" t="s">
        <v>1027</v>
      </c>
      <c r="D62" s="134" t="s">
        <v>286</v>
      </c>
      <c r="E62" s="118" t="s">
        <v>348</v>
      </c>
      <c r="F62" s="128" t="s">
        <v>349</v>
      </c>
      <c r="G62" s="85"/>
      <c r="H62" s="101">
        <f t="shared" si="3"/>
        <v>620</v>
      </c>
      <c r="I62" s="101">
        <v>310</v>
      </c>
      <c r="J62" s="101">
        <f t="shared" si="42"/>
        <v>341</v>
      </c>
      <c r="K62" s="101">
        <f t="shared" si="43"/>
        <v>384.4</v>
      </c>
    </row>
    <row r="63" spans="2:11" ht="90" customHeight="1" x14ac:dyDescent="0.2">
      <c r="B63" s="117" t="s">
        <v>962</v>
      </c>
      <c r="C63" s="131" t="s">
        <v>1028</v>
      </c>
      <c r="D63" s="134" t="s">
        <v>286</v>
      </c>
      <c r="E63" s="118" t="s">
        <v>350</v>
      </c>
      <c r="F63" s="128" t="s">
        <v>351</v>
      </c>
      <c r="G63" s="85"/>
      <c r="H63" s="101">
        <f t="shared" si="3"/>
        <v>920</v>
      </c>
      <c r="I63" s="101">
        <v>460</v>
      </c>
      <c r="J63" s="101">
        <f t="shared" ref="J63" si="44">+H63*0.55</f>
        <v>506.00000000000006</v>
      </c>
      <c r="K63" s="101">
        <f t="shared" ref="K63" si="45">+H63*0.62</f>
        <v>570.4</v>
      </c>
    </row>
    <row r="64" spans="2:11" ht="90" customHeight="1" x14ac:dyDescent="0.2">
      <c r="B64" s="117" t="s">
        <v>963</v>
      </c>
      <c r="C64" s="131" t="s">
        <v>1029</v>
      </c>
      <c r="D64" s="134" t="s">
        <v>286</v>
      </c>
      <c r="E64" s="118" t="s">
        <v>352</v>
      </c>
      <c r="F64" s="128" t="s">
        <v>353</v>
      </c>
      <c r="G64" s="85"/>
      <c r="H64" s="101">
        <f t="shared" si="3"/>
        <v>818</v>
      </c>
      <c r="I64" s="101">
        <v>409</v>
      </c>
      <c r="J64" s="101">
        <f t="shared" ref="J64:J65" si="46">+H64*0.55</f>
        <v>449.90000000000003</v>
      </c>
      <c r="K64" s="101">
        <f t="shared" ref="K64:K65" si="47">+H64*0.62</f>
        <v>507.15999999999997</v>
      </c>
    </row>
    <row r="65" spans="2:11" ht="90" customHeight="1" x14ac:dyDescent="0.2">
      <c r="B65" s="117" t="s">
        <v>964</v>
      </c>
      <c r="C65" s="124" t="s">
        <v>1030</v>
      </c>
      <c r="D65" s="134" t="s">
        <v>286</v>
      </c>
      <c r="E65" s="118" t="s">
        <v>354</v>
      </c>
      <c r="F65" s="128" t="s">
        <v>355</v>
      </c>
      <c r="G65" s="88" t="s">
        <v>616</v>
      </c>
      <c r="H65" s="101">
        <f t="shared" si="3"/>
        <v>1368</v>
      </c>
      <c r="I65" s="101">
        <v>684</v>
      </c>
      <c r="J65" s="101">
        <f t="shared" si="46"/>
        <v>752.40000000000009</v>
      </c>
      <c r="K65" s="101">
        <f t="shared" si="47"/>
        <v>848.16</v>
      </c>
    </row>
    <row r="66" spans="2:11" ht="90" customHeight="1" x14ac:dyDescent="0.2">
      <c r="B66" s="117" t="s">
        <v>356</v>
      </c>
      <c r="C66" s="124" t="s">
        <v>497</v>
      </c>
      <c r="D66" s="134" t="s">
        <v>286</v>
      </c>
      <c r="E66" s="118" t="s">
        <v>998</v>
      </c>
      <c r="F66" s="128" t="s">
        <v>357</v>
      </c>
      <c r="G66" s="85"/>
      <c r="H66" s="101">
        <f t="shared" si="3"/>
        <v>612</v>
      </c>
      <c r="I66" s="101">
        <v>306</v>
      </c>
      <c r="J66" s="101">
        <f t="shared" ref="J66:J67" si="48">+H66*0.55</f>
        <v>336.6</v>
      </c>
      <c r="K66" s="101">
        <f t="shared" ref="K66:K67" si="49">+H66*0.62</f>
        <v>379.44</v>
      </c>
    </row>
    <row r="67" spans="2:11" ht="90" customHeight="1" x14ac:dyDescent="0.2">
      <c r="B67" s="117" t="s">
        <v>358</v>
      </c>
      <c r="C67" s="124" t="s">
        <v>1027</v>
      </c>
      <c r="D67" s="134" t="s">
        <v>286</v>
      </c>
      <c r="E67" s="118" t="s">
        <v>359</v>
      </c>
      <c r="F67" s="128" t="s">
        <v>360</v>
      </c>
      <c r="G67" s="89"/>
      <c r="H67" s="101">
        <f t="shared" si="3"/>
        <v>384</v>
      </c>
      <c r="I67" s="101">
        <v>192</v>
      </c>
      <c r="J67" s="101">
        <f t="shared" si="48"/>
        <v>211.20000000000002</v>
      </c>
      <c r="K67" s="101">
        <f t="shared" si="49"/>
        <v>238.07999999999998</v>
      </c>
    </row>
    <row r="68" spans="2:11" ht="90" customHeight="1" x14ac:dyDescent="0.2">
      <c r="B68" s="117" t="s">
        <v>430</v>
      </c>
      <c r="C68" s="124" t="s">
        <v>869</v>
      </c>
      <c r="D68" s="134" t="s">
        <v>286</v>
      </c>
      <c r="E68" s="118" t="s">
        <v>427</v>
      </c>
      <c r="F68" s="126" t="s">
        <v>362</v>
      </c>
      <c r="G68" s="90"/>
      <c r="H68" s="101">
        <f t="shared" si="3"/>
        <v>1512</v>
      </c>
      <c r="I68" s="101">
        <v>756</v>
      </c>
      <c r="J68" s="101">
        <f t="shared" ref="J68" si="50">+H68*0.55</f>
        <v>831.6</v>
      </c>
      <c r="K68" s="101">
        <f t="shared" ref="K68" si="51">+H68*0.62</f>
        <v>937.43999999999994</v>
      </c>
    </row>
    <row r="69" spans="2:11" ht="90" customHeight="1" x14ac:dyDescent="0.2">
      <c r="B69" s="117" t="s">
        <v>431</v>
      </c>
      <c r="C69" s="124" t="s">
        <v>870</v>
      </c>
      <c r="D69" s="134" t="s">
        <v>286</v>
      </c>
      <c r="E69" s="118" t="s">
        <v>429</v>
      </c>
      <c r="F69" s="126" t="s">
        <v>364</v>
      </c>
      <c r="G69" s="86"/>
      <c r="H69" s="101">
        <f t="shared" si="3"/>
        <v>1116</v>
      </c>
      <c r="I69" s="101">
        <v>558</v>
      </c>
      <c r="J69" s="101">
        <f t="shared" ref="J69:J70" si="52">+H69*0.55</f>
        <v>613.80000000000007</v>
      </c>
      <c r="K69" s="101">
        <f t="shared" ref="K69:K70" si="53">+H69*0.62</f>
        <v>691.92</v>
      </c>
    </row>
    <row r="70" spans="2:11" ht="90" customHeight="1" x14ac:dyDescent="0.2">
      <c r="B70" s="117" t="s">
        <v>432</v>
      </c>
      <c r="C70" s="124" t="s">
        <v>497</v>
      </c>
      <c r="D70" s="134" t="s">
        <v>286</v>
      </c>
      <c r="E70" s="118" t="s">
        <v>428</v>
      </c>
      <c r="F70" s="126" t="s">
        <v>366</v>
      </c>
      <c r="G70" s="85"/>
      <c r="H70" s="101">
        <f t="shared" si="3"/>
        <v>886</v>
      </c>
      <c r="I70" s="101">
        <v>443</v>
      </c>
      <c r="J70" s="101">
        <f t="shared" si="52"/>
        <v>487.3</v>
      </c>
      <c r="K70" s="101">
        <f t="shared" si="53"/>
        <v>549.32000000000005</v>
      </c>
    </row>
    <row r="71" spans="2:11" ht="90" customHeight="1" x14ac:dyDescent="0.2">
      <c r="B71" s="117" t="s">
        <v>965</v>
      </c>
      <c r="C71" s="124" t="s">
        <v>869</v>
      </c>
      <c r="D71" s="134" t="s">
        <v>286</v>
      </c>
      <c r="E71" s="118" t="s">
        <v>361</v>
      </c>
      <c r="F71" s="126" t="s">
        <v>362</v>
      </c>
      <c r="G71" s="85"/>
      <c r="H71" s="101">
        <f t="shared" si="3"/>
        <v>1218</v>
      </c>
      <c r="I71" s="101">
        <v>609</v>
      </c>
      <c r="J71" s="101">
        <f t="shared" ref="J71:J76" si="54">+H71*0.55</f>
        <v>669.90000000000009</v>
      </c>
      <c r="K71" s="101">
        <f t="shared" ref="K71:K76" si="55">+H71*0.62</f>
        <v>755.16</v>
      </c>
    </row>
    <row r="72" spans="2:11" ht="90" customHeight="1" x14ac:dyDescent="0.2">
      <c r="B72" s="117" t="s">
        <v>966</v>
      </c>
      <c r="C72" s="124" t="s">
        <v>869</v>
      </c>
      <c r="D72" s="134" t="s">
        <v>286</v>
      </c>
      <c r="E72" s="118" t="s">
        <v>361</v>
      </c>
      <c r="F72" s="126" t="s">
        <v>362</v>
      </c>
      <c r="G72" s="87"/>
      <c r="H72" s="101">
        <f t="shared" si="3"/>
        <v>1236</v>
      </c>
      <c r="I72" s="101">
        <v>618</v>
      </c>
      <c r="J72" s="101">
        <f t="shared" si="54"/>
        <v>679.80000000000007</v>
      </c>
      <c r="K72" s="101">
        <f t="shared" si="55"/>
        <v>766.32</v>
      </c>
    </row>
    <row r="73" spans="2:11" ht="90" customHeight="1" x14ac:dyDescent="0.2">
      <c r="B73" s="117" t="s">
        <v>967</v>
      </c>
      <c r="C73" s="124" t="s">
        <v>870</v>
      </c>
      <c r="D73" s="134" t="s">
        <v>286</v>
      </c>
      <c r="E73" s="118" t="s">
        <v>363</v>
      </c>
      <c r="F73" s="126" t="s">
        <v>364</v>
      </c>
      <c r="G73" s="88" t="s">
        <v>616</v>
      </c>
      <c r="H73" s="101">
        <f t="shared" si="3"/>
        <v>958</v>
      </c>
      <c r="I73" s="101">
        <v>479</v>
      </c>
      <c r="J73" s="101">
        <f t="shared" si="54"/>
        <v>526.90000000000009</v>
      </c>
      <c r="K73" s="101">
        <f t="shared" si="55"/>
        <v>593.96</v>
      </c>
    </row>
    <row r="74" spans="2:11" ht="90" customHeight="1" x14ac:dyDescent="0.2">
      <c r="B74" s="117" t="s">
        <v>968</v>
      </c>
      <c r="C74" s="124" t="s">
        <v>870</v>
      </c>
      <c r="D74" s="134" t="s">
        <v>286</v>
      </c>
      <c r="E74" s="118" t="s">
        <v>363</v>
      </c>
      <c r="F74" s="126" t="s">
        <v>364</v>
      </c>
      <c r="G74" s="86"/>
      <c r="H74" s="101">
        <f t="shared" si="3"/>
        <v>974</v>
      </c>
      <c r="I74" s="101">
        <v>487</v>
      </c>
      <c r="J74" s="101">
        <f t="shared" si="54"/>
        <v>535.70000000000005</v>
      </c>
      <c r="K74" s="101">
        <f t="shared" si="55"/>
        <v>603.88</v>
      </c>
    </row>
    <row r="75" spans="2:11" ht="90" customHeight="1" x14ac:dyDescent="0.2">
      <c r="B75" s="117" t="s">
        <v>969</v>
      </c>
      <c r="C75" s="124" t="s">
        <v>497</v>
      </c>
      <c r="D75" s="134" t="s">
        <v>286</v>
      </c>
      <c r="E75" s="118" t="s">
        <v>365</v>
      </c>
      <c r="F75" s="126" t="s">
        <v>366</v>
      </c>
      <c r="G75" s="85"/>
      <c r="H75" s="101">
        <f t="shared" si="3"/>
        <v>716</v>
      </c>
      <c r="I75" s="101">
        <v>358</v>
      </c>
      <c r="J75" s="101">
        <f t="shared" si="54"/>
        <v>393.8</v>
      </c>
      <c r="K75" s="101">
        <f t="shared" si="55"/>
        <v>443.92</v>
      </c>
    </row>
    <row r="76" spans="2:11" ht="90" customHeight="1" x14ac:dyDescent="0.2">
      <c r="B76" s="117" t="s">
        <v>970</v>
      </c>
      <c r="C76" s="124" t="s">
        <v>497</v>
      </c>
      <c r="D76" s="134" t="s">
        <v>286</v>
      </c>
      <c r="E76" s="118" t="s">
        <v>365</v>
      </c>
      <c r="F76" s="126" t="s">
        <v>366</v>
      </c>
      <c r="G76" s="85"/>
      <c r="H76" s="101">
        <f t="shared" si="3"/>
        <v>732</v>
      </c>
      <c r="I76" s="101">
        <v>366</v>
      </c>
      <c r="J76" s="101">
        <f t="shared" si="54"/>
        <v>402.6</v>
      </c>
      <c r="K76" s="101">
        <f t="shared" si="55"/>
        <v>453.84</v>
      </c>
    </row>
    <row r="77" spans="2:11" ht="90" customHeight="1" x14ac:dyDescent="0.2">
      <c r="B77" s="117" t="s">
        <v>971</v>
      </c>
      <c r="C77" s="124" t="s">
        <v>869</v>
      </c>
      <c r="D77" s="134" t="s">
        <v>286</v>
      </c>
      <c r="E77" s="120" t="s">
        <v>999</v>
      </c>
      <c r="F77" s="126" t="s">
        <v>362</v>
      </c>
      <c r="G77" s="90"/>
      <c r="H77" s="101">
        <f t="shared" si="3"/>
        <v>864</v>
      </c>
      <c r="I77" s="101">
        <v>432</v>
      </c>
      <c r="J77" s="101">
        <f t="shared" ref="J77:J82" si="56">+H77*0.55</f>
        <v>475.20000000000005</v>
      </c>
      <c r="K77" s="101">
        <f t="shared" ref="K77:K82" si="57">+H77*0.62</f>
        <v>535.67999999999995</v>
      </c>
    </row>
    <row r="78" spans="2:11" ht="90" customHeight="1" x14ac:dyDescent="0.2">
      <c r="B78" s="117" t="s">
        <v>972</v>
      </c>
      <c r="C78" s="124" t="s">
        <v>869</v>
      </c>
      <c r="D78" s="134" t="s">
        <v>286</v>
      </c>
      <c r="E78" s="120" t="s">
        <v>1000</v>
      </c>
      <c r="F78" s="126" t="s">
        <v>362</v>
      </c>
      <c r="G78" s="89"/>
      <c r="H78" s="101">
        <f t="shared" si="3"/>
        <v>880</v>
      </c>
      <c r="I78" s="101">
        <v>440</v>
      </c>
      <c r="J78" s="101">
        <f t="shared" si="56"/>
        <v>484.00000000000006</v>
      </c>
      <c r="K78" s="101">
        <f t="shared" si="57"/>
        <v>545.6</v>
      </c>
    </row>
    <row r="79" spans="2:11" ht="90" customHeight="1" x14ac:dyDescent="0.2">
      <c r="B79" s="117" t="s">
        <v>973</v>
      </c>
      <c r="C79" s="124" t="s">
        <v>870</v>
      </c>
      <c r="D79" s="134" t="s">
        <v>286</v>
      </c>
      <c r="E79" s="120" t="s">
        <v>1001</v>
      </c>
      <c r="F79" s="126" t="s">
        <v>364</v>
      </c>
      <c r="G79" s="86"/>
      <c r="H79" s="101">
        <f t="shared" si="3"/>
        <v>706</v>
      </c>
      <c r="I79" s="101">
        <v>353</v>
      </c>
      <c r="J79" s="101">
        <f t="shared" si="56"/>
        <v>388.3</v>
      </c>
      <c r="K79" s="101">
        <f t="shared" si="57"/>
        <v>437.71999999999997</v>
      </c>
    </row>
    <row r="80" spans="2:11" ht="90" customHeight="1" x14ac:dyDescent="0.2">
      <c r="B80" s="117" t="s">
        <v>974</v>
      </c>
      <c r="C80" s="124" t="s">
        <v>870</v>
      </c>
      <c r="D80" s="134" t="s">
        <v>286</v>
      </c>
      <c r="E80" s="120" t="s">
        <v>1001</v>
      </c>
      <c r="F80" s="126" t="s">
        <v>364</v>
      </c>
      <c r="G80" s="86"/>
      <c r="H80" s="101">
        <f t="shared" si="3"/>
        <v>724</v>
      </c>
      <c r="I80" s="101">
        <v>362</v>
      </c>
      <c r="J80" s="101">
        <f t="shared" si="56"/>
        <v>398.20000000000005</v>
      </c>
      <c r="K80" s="101">
        <f t="shared" si="57"/>
        <v>448.88</v>
      </c>
    </row>
    <row r="81" spans="2:11" ht="90" customHeight="1" x14ac:dyDescent="0.2">
      <c r="B81" s="117" t="s">
        <v>975</v>
      </c>
      <c r="C81" s="124" t="s">
        <v>497</v>
      </c>
      <c r="D81" s="134" t="s">
        <v>286</v>
      </c>
      <c r="E81" s="120" t="s">
        <v>1002</v>
      </c>
      <c r="F81" s="126" t="s">
        <v>366</v>
      </c>
      <c r="G81" s="88" t="s">
        <v>616</v>
      </c>
      <c r="H81" s="101">
        <f t="shared" si="3"/>
        <v>546</v>
      </c>
      <c r="I81" s="101">
        <v>273</v>
      </c>
      <c r="J81" s="101">
        <f t="shared" si="56"/>
        <v>300.3</v>
      </c>
      <c r="K81" s="101">
        <f t="shared" si="57"/>
        <v>338.52</v>
      </c>
    </row>
    <row r="82" spans="2:11" ht="90" customHeight="1" x14ac:dyDescent="0.2">
      <c r="B82" s="117" t="s">
        <v>976</v>
      </c>
      <c r="C82" s="124" t="s">
        <v>497</v>
      </c>
      <c r="D82" s="134" t="s">
        <v>286</v>
      </c>
      <c r="E82" s="120" t="s">
        <v>1003</v>
      </c>
      <c r="F82" s="126" t="s">
        <v>366</v>
      </c>
      <c r="G82" s="86"/>
      <c r="H82" s="101">
        <f t="shared" si="3"/>
        <v>564</v>
      </c>
      <c r="I82" s="101">
        <v>282</v>
      </c>
      <c r="J82" s="101">
        <f t="shared" si="56"/>
        <v>310.20000000000005</v>
      </c>
      <c r="K82" s="101">
        <f t="shared" si="57"/>
        <v>349.68</v>
      </c>
    </row>
    <row r="83" spans="2:11" ht="90" customHeight="1" x14ac:dyDescent="0.2">
      <c r="B83" s="117" t="s">
        <v>367</v>
      </c>
      <c r="C83" s="124" t="s">
        <v>869</v>
      </c>
      <c r="D83" s="134" t="s">
        <v>286</v>
      </c>
      <c r="E83" s="118" t="s">
        <v>368</v>
      </c>
      <c r="F83" s="126" t="s">
        <v>421</v>
      </c>
      <c r="G83" s="90"/>
      <c r="H83" s="101">
        <f t="shared" si="3"/>
        <v>1182</v>
      </c>
      <c r="I83" s="101">
        <v>591</v>
      </c>
      <c r="J83" s="101">
        <f t="shared" ref="J83:J85" si="58">+H83*0.55</f>
        <v>650.1</v>
      </c>
      <c r="K83" s="101">
        <f t="shared" ref="K83:K85" si="59">+H83*0.62</f>
        <v>732.84</v>
      </c>
    </row>
    <row r="84" spans="2:11" ht="90" customHeight="1" x14ac:dyDescent="0.2">
      <c r="B84" s="117" t="s">
        <v>369</v>
      </c>
      <c r="C84" s="124" t="s">
        <v>870</v>
      </c>
      <c r="D84" s="134" t="s">
        <v>286</v>
      </c>
      <c r="E84" s="118" t="s">
        <v>370</v>
      </c>
      <c r="F84" s="126" t="s">
        <v>371</v>
      </c>
      <c r="G84" s="85"/>
      <c r="H84" s="101">
        <f t="shared" si="3"/>
        <v>1006</v>
      </c>
      <c r="I84" s="101">
        <v>503</v>
      </c>
      <c r="J84" s="101">
        <f t="shared" si="58"/>
        <v>553.30000000000007</v>
      </c>
      <c r="K84" s="101">
        <f t="shared" si="59"/>
        <v>623.72</v>
      </c>
    </row>
    <row r="85" spans="2:11" ht="90" customHeight="1" x14ac:dyDescent="0.2">
      <c r="B85" s="117" t="s">
        <v>372</v>
      </c>
      <c r="C85" s="124" t="s">
        <v>497</v>
      </c>
      <c r="D85" s="134" t="s">
        <v>286</v>
      </c>
      <c r="E85" s="118" t="s">
        <v>373</v>
      </c>
      <c r="F85" s="126" t="s">
        <v>374</v>
      </c>
      <c r="G85" s="85"/>
      <c r="H85" s="101">
        <f t="shared" si="3"/>
        <v>758</v>
      </c>
      <c r="I85" s="101">
        <v>379</v>
      </c>
      <c r="J85" s="101">
        <f t="shared" si="58"/>
        <v>416.90000000000003</v>
      </c>
      <c r="K85" s="101">
        <f t="shared" si="59"/>
        <v>469.96</v>
      </c>
    </row>
    <row r="86" spans="2:11" ht="90" customHeight="1" x14ac:dyDescent="0.2">
      <c r="B86" s="117" t="s">
        <v>375</v>
      </c>
      <c r="C86" s="124" t="s">
        <v>869</v>
      </c>
      <c r="D86" s="134" t="s">
        <v>286</v>
      </c>
      <c r="E86" s="118" t="s">
        <v>376</v>
      </c>
      <c r="F86" s="126" t="s">
        <v>377</v>
      </c>
      <c r="G86" s="85"/>
      <c r="H86" s="101">
        <f t="shared" si="3"/>
        <v>1170</v>
      </c>
      <c r="I86" s="101">
        <v>585</v>
      </c>
      <c r="J86" s="101">
        <f t="shared" ref="J86:J88" si="60">+H86*0.55</f>
        <v>643.5</v>
      </c>
      <c r="K86" s="101">
        <f t="shared" ref="K86:K88" si="61">+H86*0.62</f>
        <v>725.4</v>
      </c>
    </row>
    <row r="87" spans="2:11" ht="90" customHeight="1" x14ac:dyDescent="0.2">
      <c r="B87" s="117" t="s">
        <v>378</v>
      </c>
      <c r="C87" s="124" t="s">
        <v>870</v>
      </c>
      <c r="D87" s="134" t="s">
        <v>286</v>
      </c>
      <c r="E87" s="118" t="s">
        <v>379</v>
      </c>
      <c r="F87" s="126" t="s">
        <v>380</v>
      </c>
      <c r="G87" s="86"/>
      <c r="H87" s="101">
        <f t="shared" si="3"/>
        <v>998</v>
      </c>
      <c r="I87" s="101">
        <v>499</v>
      </c>
      <c r="J87" s="101">
        <f t="shared" si="60"/>
        <v>548.90000000000009</v>
      </c>
      <c r="K87" s="101">
        <f t="shared" si="61"/>
        <v>618.76</v>
      </c>
    </row>
    <row r="88" spans="2:11" ht="90" customHeight="1" x14ac:dyDescent="0.2">
      <c r="B88" s="117" t="s">
        <v>381</v>
      </c>
      <c r="C88" s="124" t="s">
        <v>497</v>
      </c>
      <c r="D88" s="134" t="s">
        <v>286</v>
      </c>
      <c r="E88" s="118" t="s">
        <v>382</v>
      </c>
      <c r="F88" s="126" t="s">
        <v>383</v>
      </c>
      <c r="G88" s="85"/>
      <c r="H88" s="101">
        <f t="shared" si="3"/>
        <v>738</v>
      </c>
      <c r="I88" s="101">
        <v>369</v>
      </c>
      <c r="J88" s="101">
        <f t="shared" si="60"/>
        <v>405.90000000000003</v>
      </c>
      <c r="K88" s="101">
        <f t="shared" si="61"/>
        <v>457.56</v>
      </c>
    </row>
    <row r="89" spans="2:11" ht="90" customHeight="1" x14ac:dyDescent="0.2">
      <c r="B89" s="117" t="s">
        <v>386</v>
      </c>
      <c r="C89" s="124" t="s">
        <v>869</v>
      </c>
      <c r="D89" s="134" t="s">
        <v>286</v>
      </c>
      <c r="E89" s="118" t="s">
        <v>387</v>
      </c>
      <c r="F89" s="126" t="s">
        <v>384</v>
      </c>
      <c r="G89" s="88" t="s">
        <v>616</v>
      </c>
      <c r="H89" s="101">
        <f t="shared" si="3"/>
        <v>1132</v>
      </c>
      <c r="I89" s="101">
        <v>566</v>
      </c>
      <c r="J89" s="101">
        <f t="shared" ref="J89:J92" si="62">+H89*0.55</f>
        <v>622.6</v>
      </c>
      <c r="K89" s="101">
        <f t="shared" ref="K89:K92" si="63">+H89*0.62</f>
        <v>701.84</v>
      </c>
    </row>
    <row r="90" spans="2:11" ht="90" customHeight="1" x14ac:dyDescent="0.2">
      <c r="B90" s="117" t="s">
        <v>388</v>
      </c>
      <c r="C90" s="124" t="s">
        <v>869</v>
      </c>
      <c r="D90" s="134" t="s">
        <v>286</v>
      </c>
      <c r="E90" s="118" t="s">
        <v>1004</v>
      </c>
      <c r="F90" s="126" t="s">
        <v>384</v>
      </c>
      <c r="G90" s="86"/>
      <c r="H90" s="101">
        <f t="shared" si="3"/>
        <v>1138</v>
      </c>
      <c r="I90" s="101">
        <v>569</v>
      </c>
      <c r="J90" s="101">
        <f t="shared" si="62"/>
        <v>625.90000000000009</v>
      </c>
      <c r="K90" s="101">
        <f t="shared" si="63"/>
        <v>705.56</v>
      </c>
    </row>
    <row r="91" spans="2:11" ht="90" customHeight="1" x14ac:dyDescent="0.2">
      <c r="B91" s="117" t="s">
        <v>389</v>
      </c>
      <c r="C91" s="124" t="s">
        <v>870</v>
      </c>
      <c r="D91" s="134" t="s">
        <v>286</v>
      </c>
      <c r="E91" s="118" t="s">
        <v>390</v>
      </c>
      <c r="F91" s="126" t="s">
        <v>385</v>
      </c>
      <c r="G91" s="85"/>
      <c r="H91" s="101">
        <f t="shared" si="3"/>
        <v>934</v>
      </c>
      <c r="I91" s="101">
        <v>467</v>
      </c>
      <c r="J91" s="101">
        <f t="shared" si="62"/>
        <v>513.70000000000005</v>
      </c>
      <c r="K91" s="101">
        <f t="shared" si="63"/>
        <v>579.08000000000004</v>
      </c>
    </row>
    <row r="92" spans="2:11" ht="90" customHeight="1" x14ac:dyDescent="0.2">
      <c r="B92" s="117" t="s">
        <v>391</v>
      </c>
      <c r="C92" s="124" t="s">
        <v>497</v>
      </c>
      <c r="D92" s="134" t="s">
        <v>286</v>
      </c>
      <c r="E92" s="118" t="s">
        <v>392</v>
      </c>
      <c r="F92" s="126" t="s">
        <v>393</v>
      </c>
      <c r="G92" s="85"/>
      <c r="H92" s="101">
        <f t="shared" si="3"/>
        <v>704</v>
      </c>
      <c r="I92" s="101">
        <v>352</v>
      </c>
      <c r="J92" s="101">
        <f t="shared" si="62"/>
        <v>387.20000000000005</v>
      </c>
      <c r="K92" s="101">
        <f t="shared" si="63"/>
        <v>436.48</v>
      </c>
    </row>
    <row r="93" spans="2:11" ht="90" customHeight="1" x14ac:dyDescent="0.2">
      <c r="B93" s="117" t="s">
        <v>394</v>
      </c>
      <c r="C93" s="131" t="s">
        <v>1025</v>
      </c>
      <c r="D93" s="134" t="s">
        <v>286</v>
      </c>
      <c r="E93" s="118" t="s">
        <v>422</v>
      </c>
      <c r="F93" s="129" t="s">
        <v>395</v>
      </c>
      <c r="G93" s="86"/>
      <c r="H93" s="101">
        <f t="shared" si="3"/>
        <v>938</v>
      </c>
      <c r="I93" s="101">
        <v>469</v>
      </c>
      <c r="J93" s="101">
        <f t="shared" ref="J93:J97" si="64">+H93*0.55</f>
        <v>515.90000000000009</v>
      </c>
      <c r="K93" s="101">
        <f t="shared" ref="K93:K97" si="65">+H93*0.62</f>
        <v>581.55999999999995</v>
      </c>
    </row>
    <row r="94" spans="2:11" ht="90" customHeight="1" x14ac:dyDescent="0.2">
      <c r="B94" s="117" t="s">
        <v>396</v>
      </c>
      <c r="C94" s="124" t="s">
        <v>869</v>
      </c>
      <c r="D94" s="134" t="s">
        <v>286</v>
      </c>
      <c r="E94" s="118" t="s">
        <v>397</v>
      </c>
      <c r="F94" s="126" t="s">
        <v>398</v>
      </c>
      <c r="G94" s="85"/>
      <c r="H94" s="101">
        <f t="shared" si="3"/>
        <v>1138</v>
      </c>
      <c r="I94" s="101">
        <v>569</v>
      </c>
      <c r="J94" s="101">
        <f t="shared" si="64"/>
        <v>625.90000000000009</v>
      </c>
      <c r="K94" s="101">
        <f t="shared" si="65"/>
        <v>705.56</v>
      </c>
    </row>
    <row r="95" spans="2:11" ht="90" customHeight="1" x14ac:dyDescent="0.2">
      <c r="B95" s="117" t="s">
        <v>399</v>
      </c>
      <c r="C95" s="124" t="s">
        <v>870</v>
      </c>
      <c r="D95" s="134" t="s">
        <v>286</v>
      </c>
      <c r="E95" s="118" t="s">
        <v>400</v>
      </c>
      <c r="F95" s="126" t="s">
        <v>401</v>
      </c>
      <c r="G95" s="85"/>
      <c r="H95" s="101">
        <f t="shared" ref="H95:H107" si="66">+I95*2</f>
        <v>950</v>
      </c>
      <c r="I95" s="101">
        <v>475</v>
      </c>
      <c r="J95" s="101">
        <f t="shared" si="64"/>
        <v>522.5</v>
      </c>
      <c r="K95" s="101">
        <f t="shared" si="65"/>
        <v>589</v>
      </c>
    </row>
    <row r="96" spans="2:11" ht="90" customHeight="1" x14ac:dyDescent="0.2">
      <c r="B96" s="117" t="s">
        <v>402</v>
      </c>
      <c r="C96" s="124" t="s">
        <v>497</v>
      </c>
      <c r="D96" s="134" t="s">
        <v>286</v>
      </c>
      <c r="E96" s="118" t="s">
        <v>403</v>
      </c>
      <c r="F96" s="126" t="s">
        <v>404</v>
      </c>
      <c r="G96" s="85"/>
      <c r="H96" s="101">
        <f t="shared" si="66"/>
        <v>710</v>
      </c>
      <c r="I96" s="101">
        <v>355</v>
      </c>
      <c r="J96" s="101">
        <f t="shared" si="64"/>
        <v>390.50000000000006</v>
      </c>
      <c r="K96" s="101">
        <f t="shared" si="65"/>
        <v>440.2</v>
      </c>
    </row>
    <row r="97" spans="2:11" ht="90" customHeight="1" x14ac:dyDescent="0.2">
      <c r="B97" s="117" t="s">
        <v>405</v>
      </c>
      <c r="C97" s="124" t="s">
        <v>497</v>
      </c>
      <c r="D97" s="134" t="s">
        <v>286</v>
      </c>
      <c r="E97" s="118" t="s">
        <v>406</v>
      </c>
      <c r="F97" s="126" t="s">
        <v>407</v>
      </c>
      <c r="G97" s="86"/>
      <c r="H97" s="101">
        <f t="shared" si="66"/>
        <v>452</v>
      </c>
      <c r="I97" s="101">
        <v>226</v>
      </c>
      <c r="J97" s="101">
        <f t="shared" si="64"/>
        <v>248.60000000000002</v>
      </c>
      <c r="K97" s="101">
        <f t="shared" si="65"/>
        <v>280.24</v>
      </c>
    </row>
    <row r="98" spans="2:11" ht="90" customHeight="1" x14ac:dyDescent="0.2">
      <c r="B98" s="117" t="s">
        <v>408</v>
      </c>
      <c r="C98" s="124" t="s">
        <v>497</v>
      </c>
      <c r="D98" s="134" t="s">
        <v>286</v>
      </c>
      <c r="E98" s="118" t="s">
        <v>409</v>
      </c>
      <c r="F98" s="126" t="s">
        <v>410</v>
      </c>
      <c r="G98" s="85"/>
      <c r="H98" s="101">
        <f t="shared" si="66"/>
        <v>730</v>
      </c>
      <c r="I98" s="101">
        <v>365</v>
      </c>
      <c r="J98" s="101">
        <f t="shared" ref="J98" si="67">+H98*0.55</f>
        <v>401.50000000000006</v>
      </c>
      <c r="K98" s="101">
        <f t="shared" ref="K98" si="68">+H98*0.62</f>
        <v>452.6</v>
      </c>
    </row>
    <row r="99" spans="2:11" ht="90" customHeight="1" x14ac:dyDescent="0.2">
      <c r="B99" s="117" t="s">
        <v>411</v>
      </c>
      <c r="C99" s="124" t="s">
        <v>872</v>
      </c>
      <c r="D99" s="134" t="s">
        <v>286</v>
      </c>
      <c r="E99" s="118" t="s">
        <v>412</v>
      </c>
      <c r="F99" s="130" t="s">
        <v>413</v>
      </c>
      <c r="G99" s="86"/>
      <c r="H99" s="101">
        <f t="shared" si="66"/>
        <v>858</v>
      </c>
      <c r="I99" s="101">
        <v>429</v>
      </c>
      <c r="J99" s="101">
        <f t="shared" ref="J99:J101" si="69">+H99*0.55</f>
        <v>471.90000000000003</v>
      </c>
      <c r="K99" s="101">
        <f t="shared" ref="K99:K101" si="70">+H99*0.62</f>
        <v>531.96</v>
      </c>
    </row>
    <row r="100" spans="2:11" ht="90" customHeight="1" x14ac:dyDescent="0.2">
      <c r="B100" s="117" t="s">
        <v>414</v>
      </c>
      <c r="C100" s="124" t="s">
        <v>497</v>
      </c>
      <c r="D100" s="134" t="s">
        <v>286</v>
      </c>
      <c r="E100" s="118" t="s">
        <v>415</v>
      </c>
      <c r="F100" s="126" t="s">
        <v>416</v>
      </c>
      <c r="G100" s="85"/>
      <c r="H100" s="101">
        <f t="shared" si="66"/>
        <v>428</v>
      </c>
      <c r="I100" s="101">
        <v>214</v>
      </c>
      <c r="J100" s="101">
        <f t="shared" si="69"/>
        <v>235.4</v>
      </c>
      <c r="K100" s="101">
        <f t="shared" si="70"/>
        <v>265.36</v>
      </c>
    </row>
    <row r="101" spans="2:11" ht="90" customHeight="1" x14ac:dyDescent="0.2">
      <c r="B101" s="117" t="s">
        <v>417</v>
      </c>
      <c r="C101" s="124" t="s">
        <v>873</v>
      </c>
      <c r="D101" s="134" t="s">
        <v>286</v>
      </c>
      <c r="E101" s="118" t="s">
        <v>418</v>
      </c>
      <c r="F101" s="126" t="s">
        <v>419</v>
      </c>
      <c r="G101" s="85"/>
      <c r="H101" s="101">
        <f t="shared" si="66"/>
        <v>656</v>
      </c>
      <c r="I101" s="101">
        <v>328</v>
      </c>
      <c r="J101" s="101">
        <f t="shared" si="69"/>
        <v>360.8</v>
      </c>
      <c r="K101" s="101">
        <f t="shared" si="70"/>
        <v>406.71999999999997</v>
      </c>
    </row>
    <row r="102" spans="2:11" ht="97.5" customHeight="1" x14ac:dyDescent="0.2">
      <c r="B102" s="117" t="s">
        <v>977</v>
      </c>
      <c r="C102" s="124" t="s">
        <v>497</v>
      </c>
      <c r="D102" s="134" t="s">
        <v>286</v>
      </c>
      <c r="E102" s="118" t="s">
        <v>1005</v>
      </c>
      <c r="F102" s="126" t="s">
        <v>1020</v>
      </c>
      <c r="G102" s="87"/>
      <c r="H102" s="101">
        <f t="shared" si="66"/>
        <v>522</v>
      </c>
      <c r="I102" s="101">
        <v>261</v>
      </c>
      <c r="J102" s="101">
        <f t="shared" ref="J102:J103" si="71">+H102*0.55</f>
        <v>287.10000000000002</v>
      </c>
      <c r="K102" s="101">
        <f t="shared" ref="K102:K103" si="72">+H102*0.62</f>
        <v>323.64</v>
      </c>
    </row>
    <row r="103" spans="2:11" ht="97.5" customHeight="1" x14ac:dyDescent="0.2">
      <c r="B103" s="117" t="s">
        <v>978</v>
      </c>
      <c r="C103" s="124" t="s">
        <v>873</v>
      </c>
      <c r="D103" s="134" t="s">
        <v>286</v>
      </c>
      <c r="E103" s="118" t="s">
        <v>1006</v>
      </c>
      <c r="F103" s="126" t="s">
        <v>1021</v>
      </c>
      <c r="G103" s="85"/>
      <c r="H103" s="101">
        <f t="shared" si="66"/>
        <v>754</v>
      </c>
      <c r="I103" s="101">
        <v>377</v>
      </c>
      <c r="J103" s="101">
        <f t="shared" si="71"/>
        <v>414.70000000000005</v>
      </c>
      <c r="K103" s="101">
        <f t="shared" si="72"/>
        <v>467.48</v>
      </c>
    </row>
    <row r="104" spans="2:11" ht="90" customHeight="1" x14ac:dyDescent="0.2">
      <c r="B104" s="117" t="s">
        <v>979</v>
      </c>
      <c r="C104" s="124" t="s">
        <v>1013</v>
      </c>
      <c r="D104" s="134" t="s">
        <v>286</v>
      </c>
      <c r="E104" s="118" t="s">
        <v>1007</v>
      </c>
      <c r="F104" s="126" t="s">
        <v>1022</v>
      </c>
      <c r="G104" s="85"/>
      <c r="H104" s="101">
        <f t="shared" si="66"/>
        <v>1004</v>
      </c>
      <c r="I104" s="101">
        <v>502</v>
      </c>
      <c r="J104" s="101">
        <f t="shared" ref="J104:J107" si="73">+H104*0.55</f>
        <v>552.20000000000005</v>
      </c>
      <c r="K104" s="101">
        <f t="shared" ref="K104:K107" si="74">+H104*0.62</f>
        <v>622.48</v>
      </c>
    </row>
    <row r="105" spans="2:11" ht="90" customHeight="1" x14ac:dyDescent="0.2">
      <c r="B105" s="117" t="s">
        <v>980</v>
      </c>
      <c r="C105" s="124" t="s">
        <v>1013</v>
      </c>
      <c r="D105" s="134" t="s">
        <v>286</v>
      </c>
      <c r="E105" s="118" t="s">
        <v>1008</v>
      </c>
      <c r="F105" s="126" t="s">
        <v>1022</v>
      </c>
      <c r="G105" s="85"/>
      <c r="H105" s="101">
        <f t="shared" si="66"/>
        <v>1004</v>
      </c>
      <c r="I105" s="101">
        <v>502</v>
      </c>
      <c r="J105" s="101">
        <f t="shared" si="73"/>
        <v>552.20000000000005</v>
      </c>
      <c r="K105" s="101">
        <f t="shared" si="74"/>
        <v>622.48</v>
      </c>
    </row>
    <row r="106" spans="2:11" ht="90" customHeight="1" x14ac:dyDescent="0.2">
      <c r="B106" s="117" t="s">
        <v>981</v>
      </c>
      <c r="C106" s="124" t="s">
        <v>872</v>
      </c>
      <c r="D106" s="134" t="s">
        <v>286</v>
      </c>
      <c r="E106" s="118" t="s">
        <v>1009</v>
      </c>
      <c r="F106" s="126" t="s">
        <v>1023</v>
      </c>
      <c r="G106" s="87"/>
      <c r="H106" s="101">
        <f t="shared" si="66"/>
        <v>884</v>
      </c>
      <c r="I106" s="101">
        <v>442</v>
      </c>
      <c r="J106" s="101">
        <f t="shared" si="73"/>
        <v>486.20000000000005</v>
      </c>
      <c r="K106" s="101">
        <f t="shared" si="74"/>
        <v>548.08000000000004</v>
      </c>
    </row>
    <row r="107" spans="2:11" ht="90" customHeight="1" x14ac:dyDescent="0.2">
      <c r="B107" s="117" t="s">
        <v>982</v>
      </c>
      <c r="C107" s="124" t="s">
        <v>872</v>
      </c>
      <c r="D107" s="134" t="s">
        <v>286</v>
      </c>
      <c r="E107" s="118" t="s">
        <v>1010</v>
      </c>
      <c r="F107" s="126" t="s">
        <v>1024</v>
      </c>
      <c r="G107" s="86"/>
      <c r="H107" s="101">
        <f t="shared" si="66"/>
        <v>884</v>
      </c>
      <c r="I107" s="101">
        <v>442</v>
      </c>
      <c r="J107" s="101">
        <f t="shared" si="73"/>
        <v>486.20000000000005</v>
      </c>
      <c r="K107" s="101">
        <f t="shared" si="74"/>
        <v>548.08000000000004</v>
      </c>
    </row>
  </sheetData>
  <sortState ref="B12:K143">
    <sortCondition ref="K12:K143"/>
  </sortState>
  <mergeCells count="2">
    <mergeCell ref="B1:F1"/>
    <mergeCell ref="J1:K1"/>
  </mergeCells>
  <pageMargins left="0.5" right="0" top="0" bottom="0" header="0" footer="0"/>
  <pageSetup fitToWidth="0" orientation="landscape" horizontalDpi="4294967295" verticalDpi="1200" r:id="rId1"/>
  <headerFooter alignWithMargins="0"/>
  <rowBreaks count="11" manualBreakCount="11">
    <brk id="17" min="1" max="14" man="1"/>
    <brk id="23" min="1" max="14" man="1"/>
    <brk id="31" min="1" max="14" man="1"/>
    <brk id="37" min="1" max="14" man="1"/>
    <brk id="44" min="1" max="18" man="1"/>
    <brk id="56" min="1" max="14" man="1"/>
    <brk id="67" min="1" max="14" man="1"/>
    <brk id="84" min="1" max="14" man="1"/>
    <brk id="89" min="1" max="14" man="1"/>
    <brk id="94" min="1" max="14" man="1"/>
    <brk id="106" min="1"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5"/>
  <sheetViews>
    <sheetView showGridLines="0" zoomScaleNormal="100" zoomScaleSheetLayoutView="100" workbookViewId="0">
      <selection activeCell="L4" sqref="L4"/>
    </sheetView>
  </sheetViews>
  <sheetFormatPr defaultColWidth="8.85546875" defaultRowHeight="100.15" customHeight="1" x14ac:dyDescent="0.25"/>
  <cols>
    <col min="1" max="1" width="12.5703125" style="59" customWidth="1"/>
    <col min="2" max="2" width="11" style="59" customWidth="1"/>
    <col min="3" max="3" width="9.7109375" style="60" customWidth="1"/>
    <col min="4" max="4" width="18.7109375" style="59" customWidth="1"/>
    <col min="5" max="5" width="11.140625" style="59" customWidth="1"/>
    <col min="6" max="6" width="22.42578125" style="61" customWidth="1"/>
    <col min="7" max="7" width="13.42578125" style="62" customWidth="1"/>
    <col min="8" max="8" width="14.140625" style="98" customWidth="1"/>
    <col min="9" max="9" width="12.7109375" style="62" customWidth="1"/>
    <col min="10" max="10" width="14" style="62" customWidth="1"/>
    <col min="11" max="16384" width="8.85546875" style="58"/>
  </cols>
  <sheetData>
    <row r="1" spans="1:13" s="43" customFormat="1" ht="21" customHeight="1" x14ac:dyDescent="0.25">
      <c r="A1" s="169" t="s">
        <v>933</v>
      </c>
      <c r="B1" s="169"/>
      <c r="C1" s="169"/>
      <c r="D1" s="169"/>
      <c r="E1" s="169"/>
      <c r="F1" s="41"/>
      <c r="G1" s="42" t="s">
        <v>798</v>
      </c>
      <c r="H1" s="91"/>
      <c r="I1" s="147" t="s">
        <v>876</v>
      </c>
      <c r="J1" s="147"/>
    </row>
    <row r="2" spans="1:13" s="63" customFormat="1" ht="56.45" customHeight="1" x14ac:dyDescent="0.25">
      <c r="A2" s="36" t="s">
        <v>861</v>
      </c>
      <c r="B2" s="36" t="s">
        <v>0</v>
      </c>
      <c r="C2" s="36" t="s">
        <v>1</v>
      </c>
      <c r="D2" s="36" t="s">
        <v>2</v>
      </c>
      <c r="E2" s="36" t="s">
        <v>285</v>
      </c>
      <c r="F2" s="37" t="s">
        <v>3</v>
      </c>
      <c r="G2" s="38" t="s">
        <v>888</v>
      </c>
      <c r="H2" s="92" t="s">
        <v>862</v>
      </c>
      <c r="I2" s="100" t="s">
        <v>889</v>
      </c>
      <c r="J2" s="100" t="s">
        <v>890</v>
      </c>
      <c r="M2" s="64"/>
    </row>
    <row r="3" spans="1:13" s="48" customFormat="1" ht="100.15" customHeight="1" x14ac:dyDescent="0.25">
      <c r="A3" s="44">
        <v>10302</v>
      </c>
      <c r="B3" s="44" t="s">
        <v>4</v>
      </c>
      <c r="C3" s="44" t="s">
        <v>5</v>
      </c>
      <c r="D3" s="45" t="s">
        <v>423</v>
      </c>
      <c r="E3" s="46" t="s">
        <v>803</v>
      </c>
      <c r="F3" s="47"/>
      <c r="G3" s="101">
        <f>+H3*2</f>
        <v>184</v>
      </c>
      <c r="H3" s="93">
        <v>92</v>
      </c>
      <c r="I3" s="101">
        <f>+G3*0.55</f>
        <v>101.2</v>
      </c>
      <c r="J3" s="101">
        <f>+G3*0.62</f>
        <v>114.08</v>
      </c>
      <c r="L3" s="99"/>
    </row>
    <row r="4" spans="1:13" s="48" customFormat="1" ht="100.15" customHeight="1" x14ac:dyDescent="0.25">
      <c r="A4" s="49">
        <v>12302</v>
      </c>
      <c r="B4" s="49" t="s">
        <v>4</v>
      </c>
      <c r="C4" s="49" t="s">
        <v>6</v>
      </c>
      <c r="D4" s="46" t="s">
        <v>423</v>
      </c>
      <c r="E4" s="46" t="s">
        <v>803</v>
      </c>
      <c r="F4" s="47"/>
      <c r="G4" s="101">
        <f t="shared" ref="G4:G60" si="0">+H4*2</f>
        <v>184</v>
      </c>
      <c r="H4" s="93">
        <v>92</v>
      </c>
      <c r="I4" s="101">
        <f t="shared" ref="I4:I60" si="1">+G4*0.55</f>
        <v>101.2</v>
      </c>
      <c r="J4" s="101">
        <f t="shared" ref="J4:J60" si="2">+G4*0.62</f>
        <v>114.08</v>
      </c>
    </row>
    <row r="5" spans="1:13" s="48" customFormat="1" ht="100.15" customHeight="1" x14ac:dyDescent="0.25">
      <c r="A5" s="49" t="s">
        <v>523</v>
      </c>
      <c r="B5" s="49" t="s">
        <v>97</v>
      </c>
      <c r="C5" s="49" t="s">
        <v>5</v>
      </c>
      <c r="D5" s="46" t="s">
        <v>525</v>
      </c>
      <c r="E5" s="46" t="s">
        <v>804</v>
      </c>
      <c r="F5" s="47"/>
      <c r="G5" s="101">
        <f t="shared" si="0"/>
        <v>336</v>
      </c>
      <c r="H5" s="93">
        <v>168</v>
      </c>
      <c r="I5" s="101">
        <f t="shared" si="1"/>
        <v>184.8</v>
      </c>
      <c r="J5" s="101">
        <f t="shared" si="2"/>
        <v>208.32</v>
      </c>
    </row>
    <row r="6" spans="1:13" s="48" customFormat="1" ht="100.15" customHeight="1" x14ac:dyDescent="0.25">
      <c r="A6" s="49" t="s">
        <v>524</v>
      </c>
      <c r="B6" s="49" t="s">
        <v>97</v>
      </c>
      <c r="C6" s="49" t="s">
        <v>6</v>
      </c>
      <c r="D6" s="46" t="s">
        <v>525</v>
      </c>
      <c r="E6" s="46" t="s">
        <v>804</v>
      </c>
      <c r="F6" s="47"/>
      <c r="G6" s="101">
        <f t="shared" si="0"/>
        <v>362</v>
      </c>
      <c r="H6" s="93">
        <v>181</v>
      </c>
      <c r="I6" s="101">
        <f t="shared" si="1"/>
        <v>199.10000000000002</v>
      </c>
      <c r="J6" s="101">
        <f t="shared" si="2"/>
        <v>224.44</v>
      </c>
    </row>
    <row r="7" spans="1:13" s="48" customFormat="1" ht="100.15" customHeight="1" x14ac:dyDescent="0.25">
      <c r="A7" s="49" t="s">
        <v>710</v>
      </c>
      <c r="B7" s="49" t="s">
        <v>97</v>
      </c>
      <c r="C7" s="49" t="s">
        <v>462</v>
      </c>
      <c r="D7" s="46" t="s">
        <v>525</v>
      </c>
      <c r="E7" s="46" t="s">
        <v>804</v>
      </c>
      <c r="F7" s="47"/>
      <c r="G7" s="101">
        <f t="shared" si="0"/>
        <v>362</v>
      </c>
      <c r="H7" s="93">
        <v>181</v>
      </c>
      <c r="I7" s="101">
        <f t="shared" si="1"/>
        <v>199.10000000000002</v>
      </c>
      <c r="J7" s="101">
        <f t="shared" si="2"/>
        <v>224.44</v>
      </c>
    </row>
    <row r="8" spans="1:13" s="48" customFormat="1" ht="100.15" customHeight="1" x14ac:dyDescent="0.25">
      <c r="A8" s="49" t="s">
        <v>433</v>
      </c>
      <c r="B8" s="49" t="s">
        <v>7</v>
      </c>
      <c r="C8" s="49" t="s">
        <v>5</v>
      </c>
      <c r="D8" s="46" t="s">
        <v>8</v>
      </c>
      <c r="E8" s="46" t="s">
        <v>9</v>
      </c>
      <c r="F8" s="47"/>
      <c r="G8" s="101">
        <f t="shared" si="0"/>
        <v>496</v>
      </c>
      <c r="H8" s="93">
        <v>248</v>
      </c>
      <c r="I8" s="101">
        <f t="shared" si="1"/>
        <v>272.8</v>
      </c>
      <c r="J8" s="101">
        <f t="shared" si="2"/>
        <v>307.52</v>
      </c>
    </row>
    <row r="9" spans="1:13" s="48" customFormat="1" ht="100.15" customHeight="1" x14ac:dyDescent="0.25">
      <c r="A9" s="49" t="s">
        <v>434</v>
      </c>
      <c r="B9" s="49" t="s">
        <v>7</v>
      </c>
      <c r="C9" s="49" t="s">
        <v>6</v>
      </c>
      <c r="D9" s="46" t="s">
        <v>8</v>
      </c>
      <c r="E9" s="46" t="s">
        <v>9</v>
      </c>
      <c r="F9" s="47"/>
      <c r="G9" s="101">
        <f t="shared" si="0"/>
        <v>496</v>
      </c>
      <c r="H9" s="93">
        <v>248</v>
      </c>
      <c r="I9" s="101">
        <f t="shared" si="1"/>
        <v>272.8</v>
      </c>
      <c r="J9" s="101">
        <f t="shared" si="2"/>
        <v>307.52</v>
      </c>
    </row>
    <row r="10" spans="1:13" s="48" customFormat="1" ht="100.15" customHeight="1" x14ac:dyDescent="0.25">
      <c r="A10" s="49" t="s">
        <v>435</v>
      </c>
      <c r="B10" s="49" t="s">
        <v>7</v>
      </c>
      <c r="C10" s="49" t="s">
        <v>5</v>
      </c>
      <c r="D10" s="46" t="s">
        <v>10</v>
      </c>
      <c r="E10" s="46" t="s">
        <v>11</v>
      </c>
      <c r="F10" s="47"/>
      <c r="G10" s="101">
        <f t="shared" si="0"/>
        <v>496</v>
      </c>
      <c r="H10" s="93">
        <v>248</v>
      </c>
      <c r="I10" s="101">
        <f t="shared" si="1"/>
        <v>272.8</v>
      </c>
      <c r="J10" s="101">
        <f t="shared" si="2"/>
        <v>307.52</v>
      </c>
    </row>
    <row r="11" spans="1:13" s="48" customFormat="1" ht="100.15" customHeight="1" x14ac:dyDescent="0.25">
      <c r="A11" s="49" t="s">
        <v>436</v>
      </c>
      <c r="B11" s="49" t="s">
        <v>7</v>
      </c>
      <c r="C11" s="49" t="s">
        <v>6</v>
      </c>
      <c r="D11" s="46" t="s">
        <v>10</v>
      </c>
      <c r="E11" s="46" t="s">
        <v>11</v>
      </c>
      <c r="F11" s="47"/>
      <c r="G11" s="101">
        <f t="shared" si="0"/>
        <v>506</v>
      </c>
      <c r="H11" s="93">
        <v>253</v>
      </c>
      <c r="I11" s="101">
        <f t="shared" si="1"/>
        <v>278.3</v>
      </c>
      <c r="J11" s="101">
        <f t="shared" si="2"/>
        <v>313.71999999999997</v>
      </c>
    </row>
    <row r="12" spans="1:13" s="48" customFormat="1" ht="100.15" customHeight="1" x14ac:dyDescent="0.25">
      <c r="A12" s="49" t="s">
        <v>711</v>
      </c>
      <c r="B12" s="49" t="s">
        <v>7</v>
      </c>
      <c r="C12" s="49" t="s">
        <v>462</v>
      </c>
      <c r="D12" s="46" t="s">
        <v>10</v>
      </c>
      <c r="E12" s="46" t="s">
        <v>11</v>
      </c>
      <c r="F12" s="47"/>
      <c r="G12" s="101">
        <f t="shared" si="0"/>
        <v>506</v>
      </c>
      <c r="H12" s="93">
        <v>253</v>
      </c>
      <c r="I12" s="101">
        <f t="shared" si="1"/>
        <v>278.3</v>
      </c>
      <c r="J12" s="101">
        <f t="shared" si="2"/>
        <v>313.71999999999997</v>
      </c>
    </row>
    <row r="13" spans="1:13" s="48" customFormat="1" ht="100.15" customHeight="1" x14ac:dyDescent="0.25">
      <c r="A13" s="49" t="s">
        <v>437</v>
      </c>
      <c r="B13" s="49" t="s">
        <v>7</v>
      </c>
      <c r="C13" s="49" t="s">
        <v>5</v>
      </c>
      <c r="D13" s="46" t="s">
        <v>12</v>
      </c>
      <c r="E13" s="46" t="s">
        <v>11</v>
      </c>
      <c r="F13" s="47"/>
      <c r="G13" s="101">
        <f t="shared" si="0"/>
        <v>740</v>
      </c>
      <c r="H13" s="93">
        <v>370</v>
      </c>
      <c r="I13" s="101">
        <f t="shared" si="1"/>
        <v>407.00000000000006</v>
      </c>
      <c r="J13" s="101">
        <f t="shared" si="2"/>
        <v>458.8</v>
      </c>
    </row>
    <row r="14" spans="1:13" s="48" customFormat="1" ht="100.15" customHeight="1" x14ac:dyDescent="0.25">
      <c r="A14" s="49" t="s">
        <v>438</v>
      </c>
      <c r="B14" s="49" t="s">
        <v>7</v>
      </c>
      <c r="C14" s="49" t="s">
        <v>6</v>
      </c>
      <c r="D14" s="46" t="s">
        <v>12</v>
      </c>
      <c r="E14" s="46" t="s">
        <v>11</v>
      </c>
      <c r="F14" s="47"/>
      <c r="G14" s="101">
        <f t="shared" si="0"/>
        <v>746</v>
      </c>
      <c r="H14" s="93">
        <v>373</v>
      </c>
      <c r="I14" s="101">
        <f t="shared" si="1"/>
        <v>410.3</v>
      </c>
      <c r="J14" s="101">
        <f t="shared" si="2"/>
        <v>462.52</v>
      </c>
    </row>
    <row r="15" spans="1:13" s="48" customFormat="1" ht="100.15" customHeight="1" x14ac:dyDescent="0.25">
      <c r="A15" s="49" t="s">
        <v>712</v>
      </c>
      <c r="B15" s="49" t="s">
        <v>7</v>
      </c>
      <c r="C15" s="49" t="s">
        <v>462</v>
      </c>
      <c r="D15" s="46" t="s">
        <v>12</v>
      </c>
      <c r="E15" s="46" t="s">
        <v>11</v>
      </c>
      <c r="F15" s="47"/>
      <c r="G15" s="101">
        <f t="shared" si="0"/>
        <v>800</v>
      </c>
      <c r="H15" s="93">
        <v>400</v>
      </c>
      <c r="I15" s="101">
        <f t="shared" si="1"/>
        <v>440.00000000000006</v>
      </c>
      <c r="J15" s="101">
        <f t="shared" si="2"/>
        <v>496</v>
      </c>
    </row>
    <row r="16" spans="1:13" s="48" customFormat="1" ht="100.15" customHeight="1" x14ac:dyDescent="0.25">
      <c r="A16" s="49" t="s">
        <v>714</v>
      </c>
      <c r="B16" s="49" t="s">
        <v>19</v>
      </c>
      <c r="C16" s="49" t="s">
        <v>5</v>
      </c>
      <c r="D16" s="46" t="s">
        <v>715</v>
      </c>
      <c r="E16" s="46" t="s">
        <v>21</v>
      </c>
      <c r="F16" s="47"/>
      <c r="G16" s="101">
        <f t="shared" si="0"/>
        <v>186</v>
      </c>
      <c r="H16" s="93">
        <v>93</v>
      </c>
      <c r="I16" s="101">
        <f t="shared" si="1"/>
        <v>102.30000000000001</v>
      </c>
      <c r="J16" s="101">
        <f t="shared" si="2"/>
        <v>115.32</v>
      </c>
    </row>
    <row r="17" spans="1:10" s="48" customFormat="1" ht="100.15" customHeight="1" x14ac:dyDescent="0.25">
      <c r="A17" s="49" t="s">
        <v>717</v>
      </c>
      <c r="B17" s="49" t="s">
        <v>19</v>
      </c>
      <c r="C17" s="49" t="s">
        <v>6</v>
      </c>
      <c r="D17" s="46" t="s">
        <v>715</v>
      </c>
      <c r="E17" s="46" t="s">
        <v>21</v>
      </c>
      <c r="F17" s="47"/>
      <c r="G17" s="101">
        <f t="shared" si="0"/>
        <v>186</v>
      </c>
      <c r="H17" s="93">
        <v>93</v>
      </c>
      <c r="I17" s="101">
        <f t="shared" si="1"/>
        <v>102.30000000000001</v>
      </c>
      <c r="J17" s="101">
        <f t="shared" si="2"/>
        <v>115.32</v>
      </c>
    </row>
    <row r="18" spans="1:10" s="48" customFormat="1" ht="100.15" customHeight="1" x14ac:dyDescent="0.25">
      <c r="A18" s="49" t="s">
        <v>13</v>
      </c>
      <c r="B18" s="49" t="s">
        <v>14</v>
      </c>
      <c r="C18" s="49" t="s">
        <v>5</v>
      </c>
      <c r="D18" s="46" t="s">
        <v>15</v>
      </c>
      <c r="E18" s="46" t="s">
        <v>16</v>
      </c>
      <c r="F18" s="47"/>
      <c r="G18" s="101">
        <f t="shared" si="0"/>
        <v>240</v>
      </c>
      <c r="H18" s="93">
        <v>120</v>
      </c>
      <c r="I18" s="101">
        <f t="shared" si="1"/>
        <v>132</v>
      </c>
      <c r="J18" s="101">
        <f t="shared" si="2"/>
        <v>148.80000000000001</v>
      </c>
    </row>
    <row r="19" spans="1:10" s="48" customFormat="1" ht="100.15" customHeight="1" x14ac:dyDescent="0.25">
      <c r="A19" s="49" t="s">
        <v>17</v>
      </c>
      <c r="B19" s="49" t="s">
        <v>14</v>
      </c>
      <c r="C19" s="49" t="s">
        <v>6</v>
      </c>
      <c r="D19" s="46" t="s">
        <v>15</v>
      </c>
      <c r="E19" s="46" t="s">
        <v>16</v>
      </c>
      <c r="F19" s="47"/>
      <c r="G19" s="101">
        <f t="shared" si="0"/>
        <v>240</v>
      </c>
      <c r="H19" s="93">
        <v>120</v>
      </c>
      <c r="I19" s="101">
        <f t="shared" si="1"/>
        <v>132</v>
      </c>
      <c r="J19" s="101">
        <f t="shared" si="2"/>
        <v>148.80000000000001</v>
      </c>
    </row>
    <row r="20" spans="1:10" s="48" customFormat="1" ht="100.15" customHeight="1" x14ac:dyDescent="0.25">
      <c r="A20" s="49" t="s">
        <v>18</v>
      </c>
      <c r="B20" s="49" t="s">
        <v>789</v>
      </c>
      <c r="C20" s="49" t="s">
        <v>5</v>
      </c>
      <c r="D20" s="46" t="s">
        <v>20</v>
      </c>
      <c r="E20" s="46" t="s">
        <v>21</v>
      </c>
      <c r="F20" s="47"/>
      <c r="G20" s="101">
        <f t="shared" si="0"/>
        <v>260</v>
      </c>
      <c r="H20" s="93">
        <v>130</v>
      </c>
      <c r="I20" s="101">
        <f t="shared" si="1"/>
        <v>143</v>
      </c>
      <c r="J20" s="101">
        <f t="shared" si="2"/>
        <v>161.19999999999999</v>
      </c>
    </row>
    <row r="21" spans="1:10" s="48" customFormat="1" ht="100.15" customHeight="1" x14ac:dyDescent="0.25">
      <c r="A21" s="49" t="s">
        <v>22</v>
      </c>
      <c r="B21" s="49" t="s">
        <v>789</v>
      </c>
      <c r="C21" s="49" t="s">
        <v>6</v>
      </c>
      <c r="D21" s="46" t="s">
        <v>20</v>
      </c>
      <c r="E21" s="46" t="s">
        <v>21</v>
      </c>
      <c r="F21" s="47"/>
      <c r="G21" s="101">
        <f t="shared" si="0"/>
        <v>260</v>
      </c>
      <c r="H21" s="93">
        <v>130</v>
      </c>
      <c r="I21" s="101">
        <f t="shared" si="1"/>
        <v>143</v>
      </c>
      <c r="J21" s="101">
        <f t="shared" si="2"/>
        <v>161.19999999999999</v>
      </c>
    </row>
    <row r="22" spans="1:10" s="48" customFormat="1" ht="100.15" customHeight="1" x14ac:dyDescent="0.25">
      <c r="A22" s="49" t="s">
        <v>788</v>
      </c>
      <c r="B22" s="49" t="s">
        <v>789</v>
      </c>
      <c r="C22" s="49" t="s">
        <v>462</v>
      </c>
      <c r="D22" s="46" t="s">
        <v>20</v>
      </c>
      <c r="E22" s="46" t="s">
        <v>21</v>
      </c>
      <c r="F22" s="47"/>
      <c r="G22" s="101">
        <f t="shared" si="0"/>
        <v>284</v>
      </c>
      <c r="H22" s="93">
        <v>142</v>
      </c>
      <c r="I22" s="101">
        <f t="shared" si="1"/>
        <v>156.20000000000002</v>
      </c>
      <c r="J22" s="101">
        <f t="shared" si="2"/>
        <v>176.08</v>
      </c>
    </row>
    <row r="23" spans="1:10" s="48" customFormat="1" ht="100.15" customHeight="1" x14ac:dyDescent="0.25">
      <c r="A23" s="49" t="s">
        <v>439</v>
      </c>
      <c r="B23" s="49" t="s">
        <v>24</v>
      </c>
      <c r="C23" s="49" t="s">
        <v>5</v>
      </c>
      <c r="D23" s="46" t="s">
        <v>25</v>
      </c>
      <c r="E23" s="46" t="s">
        <v>26</v>
      </c>
      <c r="F23" s="47"/>
      <c r="G23" s="101">
        <f t="shared" si="0"/>
        <v>1010</v>
      </c>
      <c r="H23" s="93">
        <v>505</v>
      </c>
      <c r="I23" s="101">
        <f t="shared" si="1"/>
        <v>555.5</v>
      </c>
      <c r="J23" s="101">
        <f t="shared" si="2"/>
        <v>626.20000000000005</v>
      </c>
    </row>
    <row r="24" spans="1:10" s="48" customFormat="1" ht="100.15" customHeight="1" x14ac:dyDescent="0.25">
      <c r="A24" s="49" t="s">
        <v>440</v>
      </c>
      <c r="B24" s="49" t="s">
        <v>24</v>
      </c>
      <c r="C24" s="49" t="s">
        <v>6</v>
      </c>
      <c r="D24" s="46" t="s">
        <v>25</v>
      </c>
      <c r="E24" s="46" t="s">
        <v>26</v>
      </c>
      <c r="F24" s="47"/>
      <c r="G24" s="101">
        <f t="shared" si="0"/>
        <v>1010</v>
      </c>
      <c r="H24" s="93">
        <v>505</v>
      </c>
      <c r="I24" s="101">
        <f t="shared" si="1"/>
        <v>555.5</v>
      </c>
      <c r="J24" s="101">
        <f t="shared" si="2"/>
        <v>626.20000000000005</v>
      </c>
    </row>
    <row r="25" spans="1:10" s="48" customFormat="1" ht="100.15" customHeight="1" x14ac:dyDescent="0.25">
      <c r="A25" s="49" t="s">
        <v>441</v>
      </c>
      <c r="B25" s="49" t="s">
        <v>24</v>
      </c>
      <c r="C25" s="49" t="s">
        <v>5</v>
      </c>
      <c r="D25" s="46" t="s">
        <v>27</v>
      </c>
      <c r="E25" s="46" t="s">
        <v>805</v>
      </c>
      <c r="F25" s="47"/>
      <c r="G25" s="101">
        <f t="shared" si="0"/>
        <v>864</v>
      </c>
      <c r="H25" s="93">
        <v>432</v>
      </c>
      <c r="I25" s="101">
        <f t="shared" si="1"/>
        <v>475.20000000000005</v>
      </c>
      <c r="J25" s="101">
        <f t="shared" si="2"/>
        <v>535.67999999999995</v>
      </c>
    </row>
    <row r="26" spans="1:10" s="48" customFormat="1" ht="100.15" customHeight="1" x14ac:dyDescent="0.25">
      <c r="A26" s="49" t="s">
        <v>442</v>
      </c>
      <c r="B26" s="49" t="s">
        <v>24</v>
      </c>
      <c r="C26" s="49" t="s">
        <v>6</v>
      </c>
      <c r="D26" s="46" t="s">
        <v>28</v>
      </c>
      <c r="E26" s="46" t="s">
        <v>805</v>
      </c>
      <c r="F26" s="47"/>
      <c r="G26" s="101">
        <f t="shared" si="0"/>
        <v>864</v>
      </c>
      <c r="H26" s="93">
        <v>432</v>
      </c>
      <c r="I26" s="101">
        <f t="shared" si="1"/>
        <v>475.20000000000005</v>
      </c>
      <c r="J26" s="101">
        <f t="shared" si="2"/>
        <v>535.67999999999995</v>
      </c>
    </row>
    <row r="27" spans="1:10" s="48" customFormat="1" ht="100.15" customHeight="1" x14ac:dyDescent="0.25">
      <c r="A27" s="49" t="s">
        <v>708</v>
      </c>
      <c r="B27" s="49" t="s">
        <v>24</v>
      </c>
      <c r="C27" s="49" t="s">
        <v>462</v>
      </c>
      <c r="D27" s="46" t="s">
        <v>28</v>
      </c>
      <c r="E27" s="46" t="s">
        <v>805</v>
      </c>
      <c r="F27" s="47"/>
      <c r="G27" s="101">
        <f t="shared" si="0"/>
        <v>864</v>
      </c>
      <c r="H27" s="93">
        <v>432</v>
      </c>
      <c r="I27" s="101">
        <f t="shared" si="1"/>
        <v>475.20000000000005</v>
      </c>
      <c r="J27" s="101">
        <f t="shared" si="2"/>
        <v>535.67999999999995</v>
      </c>
    </row>
    <row r="28" spans="1:10" s="48" customFormat="1" ht="100.15" customHeight="1" x14ac:dyDescent="0.25">
      <c r="A28" s="49" t="s">
        <v>443</v>
      </c>
      <c r="B28" s="49" t="s">
        <v>24</v>
      </c>
      <c r="C28" s="49" t="s">
        <v>5</v>
      </c>
      <c r="D28" s="46" t="s">
        <v>29</v>
      </c>
      <c r="E28" s="46" t="s">
        <v>9</v>
      </c>
      <c r="F28" s="47"/>
      <c r="G28" s="101">
        <f t="shared" si="0"/>
        <v>756</v>
      </c>
      <c r="H28" s="93">
        <v>378</v>
      </c>
      <c r="I28" s="101">
        <f t="shared" si="1"/>
        <v>415.8</v>
      </c>
      <c r="J28" s="101">
        <f t="shared" si="2"/>
        <v>468.71999999999997</v>
      </c>
    </row>
    <row r="29" spans="1:10" s="48" customFormat="1" ht="100.15" customHeight="1" x14ac:dyDescent="0.25">
      <c r="A29" s="49" t="s">
        <v>444</v>
      </c>
      <c r="B29" s="49" t="s">
        <v>24</v>
      </c>
      <c r="C29" s="49" t="s">
        <v>6</v>
      </c>
      <c r="D29" s="46" t="s">
        <v>29</v>
      </c>
      <c r="E29" s="46" t="s">
        <v>9</v>
      </c>
      <c r="F29" s="47"/>
      <c r="G29" s="101">
        <f t="shared" si="0"/>
        <v>756</v>
      </c>
      <c r="H29" s="93">
        <v>378</v>
      </c>
      <c r="I29" s="101">
        <f t="shared" si="1"/>
        <v>415.8</v>
      </c>
      <c r="J29" s="101">
        <f t="shared" si="2"/>
        <v>468.71999999999997</v>
      </c>
    </row>
    <row r="30" spans="1:10" s="48" customFormat="1" ht="100.15" customHeight="1" x14ac:dyDescent="0.25">
      <c r="A30" s="49" t="s">
        <v>833</v>
      </c>
      <c r="B30" s="49" t="s">
        <v>24</v>
      </c>
      <c r="C30" s="49" t="s">
        <v>462</v>
      </c>
      <c r="D30" s="46" t="s">
        <v>29</v>
      </c>
      <c r="E30" s="46" t="s">
        <v>9</v>
      </c>
      <c r="F30" s="47"/>
      <c r="G30" s="101">
        <f t="shared" si="0"/>
        <v>756</v>
      </c>
      <c r="H30" s="93">
        <v>378</v>
      </c>
      <c r="I30" s="101">
        <f t="shared" si="1"/>
        <v>415.8</v>
      </c>
      <c r="J30" s="101">
        <f t="shared" si="2"/>
        <v>468.71999999999997</v>
      </c>
    </row>
    <row r="31" spans="1:10" s="48" customFormat="1" ht="100.15" customHeight="1" x14ac:dyDescent="0.25">
      <c r="A31" s="49" t="s">
        <v>445</v>
      </c>
      <c r="B31" s="49" t="s">
        <v>24</v>
      </c>
      <c r="C31" s="49" t="s">
        <v>5</v>
      </c>
      <c r="D31" s="46" t="s">
        <v>30</v>
      </c>
      <c r="E31" s="46" t="s">
        <v>31</v>
      </c>
      <c r="F31" s="47"/>
      <c r="G31" s="101">
        <f t="shared" si="0"/>
        <v>496</v>
      </c>
      <c r="H31" s="93">
        <v>248</v>
      </c>
      <c r="I31" s="101">
        <f t="shared" si="1"/>
        <v>272.8</v>
      </c>
      <c r="J31" s="101">
        <f t="shared" si="2"/>
        <v>307.52</v>
      </c>
    </row>
    <row r="32" spans="1:10" s="48" customFormat="1" ht="99.75" customHeight="1" x14ac:dyDescent="0.25">
      <c r="A32" s="49" t="s">
        <v>446</v>
      </c>
      <c r="B32" s="49" t="s">
        <v>24</v>
      </c>
      <c r="C32" s="49" t="s">
        <v>6</v>
      </c>
      <c r="D32" s="46" t="s">
        <v>30</v>
      </c>
      <c r="E32" s="46" t="s">
        <v>31</v>
      </c>
      <c r="F32" s="47"/>
      <c r="G32" s="101">
        <f t="shared" si="0"/>
        <v>496</v>
      </c>
      <c r="H32" s="93">
        <v>248</v>
      </c>
      <c r="I32" s="101">
        <f t="shared" si="1"/>
        <v>272.8</v>
      </c>
      <c r="J32" s="101">
        <f t="shared" si="2"/>
        <v>307.52</v>
      </c>
    </row>
    <row r="33" spans="1:11" s="48" customFormat="1" ht="99.75" customHeight="1" x14ac:dyDescent="0.25">
      <c r="A33" s="49" t="s">
        <v>709</v>
      </c>
      <c r="B33" s="49" t="s">
        <v>24</v>
      </c>
      <c r="C33" s="49" t="s">
        <v>462</v>
      </c>
      <c r="D33" s="46" t="s">
        <v>30</v>
      </c>
      <c r="E33" s="46" t="s">
        <v>31</v>
      </c>
      <c r="F33" s="47"/>
      <c r="G33" s="101">
        <f t="shared" si="0"/>
        <v>500</v>
      </c>
      <c r="H33" s="93">
        <v>250</v>
      </c>
      <c r="I33" s="101">
        <f t="shared" si="1"/>
        <v>275</v>
      </c>
      <c r="J33" s="101">
        <f t="shared" si="2"/>
        <v>310</v>
      </c>
    </row>
    <row r="34" spans="1:11" s="48" customFormat="1" ht="100.15" customHeight="1" x14ac:dyDescent="0.25">
      <c r="A34" s="49" t="s">
        <v>447</v>
      </c>
      <c r="B34" s="49" t="s">
        <v>32</v>
      </c>
      <c r="C34" s="49" t="s">
        <v>5</v>
      </c>
      <c r="D34" s="46" t="s">
        <v>33</v>
      </c>
      <c r="E34" s="46" t="s">
        <v>34</v>
      </c>
      <c r="F34" s="47"/>
      <c r="G34" s="101">
        <f t="shared" si="0"/>
        <v>394</v>
      </c>
      <c r="H34" s="93">
        <v>197</v>
      </c>
      <c r="I34" s="101">
        <f t="shared" si="1"/>
        <v>216.70000000000002</v>
      </c>
      <c r="J34" s="101">
        <f t="shared" si="2"/>
        <v>244.28</v>
      </c>
    </row>
    <row r="35" spans="1:11" s="48" customFormat="1" ht="100.15" customHeight="1" x14ac:dyDescent="0.25">
      <c r="A35" s="49" t="s">
        <v>448</v>
      </c>
      <c r="B35" s="49" t="s">
        <v>32</v>
      </c>
      <c r="C35" s="49" t="s">
        <v>6</v>
      </c>
      <c r="D35" s="46" t="s">
        <v>33</v>
      </c>
      <c r="E35" s="46" t="s">
        <v>34</v>
      </c>
      <c r="F35" s="47"/>
      <c r="G35" s="101">
        <f t="shared" si="0"/>
        <v>394</v>
      </c>
      <c r="H35" s="93">
        <v>197</v>
      </c>
      <c r="I35" s="101">
        <f t="shared" si="1"/>
        <v>216.70000000000002</v>
      </c>
      <c r="J35" s="101">
        <f t="shared" si="2"/>
        <v>244.28</v>
      </c>
    </row>
    <row r="36" spans="1:11" s="48" customFormat="1" ht="100.15" customHeight="1" x14ac:dyDescent="0.25">
      <c r="A36" s="49" t="s">
        <v>449</v>
      </c>
      <c r="B36" s="49" t="s">
        <v>32</v>
      </c>
      <c r="C36" s="49" t="s">
        <v>5</v>
      </c>
      <c r="D36" s="46" t="s">
        <v>35</v>
      </c>
      <c r="E36" s="46" t="s">
        <v>806</v>
      </c>
      <c r="F36" s="47"/>
      <c r="G36" s="101">
        <f t="shared" si="0"/>
        <v>570</v>
      </c>
      <c r="H36" s="93">
        <v>285</v>
      </c>
      <c r="I36" s="101">
        <f t="shared" si="1"/>
        <v>313.5</v>
      </c>
      <c r="J36" s="101">
        <f t="shared" si="2"/>
        <v>353.4</v>
      </c>
    </row>
    <row r="37" spans="1:11" s="48" customFormat="1" ht="100.15" customHeight="1" x14ac:dyDescent="0.25">
      <c r="A37" s="49" t="s">
        <v>450</v>
      </c>
      <c r="B37" s="49" t="s">
        <v>36</v>
      </c>
      <c r="C37" s="49" t="s">
        <v>5</v>
      </c>
      <c r="D37" s="46" t="s">
        <v>37</v>
      </c>
      <c r="E37" s="46" t="s">
        <v>38</v>
      </c>
      <c r="F37" s="47"/>
      <c r="G37" s="101">
        <f t="shared" si="0"/>
        <v>254</v>
      </c>
      <c r="H37" s="93">
        <v>127</v>
      </c>
      <c r="I37" s="101">
        <f t="shared" si="1"/>
        <v>139.70000000000002</v>
      </c>
      <c r="J37" s="101">
        <f t="shared" si="2"/>
        <v>157.47999999999999</v>
      </c>
    </row>
    <row r="38" spans="1:11" s="48" customFormat="1" ht="100.15" customHeight="1" x14ac:dyDescent="0.25">
      <c r="A38" s="49" t="s">
        <v>451</v>
      </c>
      <c r="B38" s="49" t="s">
        <v>36</v>
      </c>
      <c r="C38" s="49" t="s">
        <v>6</v>
      </c>
      <c r="D38" s="46" t="s">
        <v>37</v>
      </c>
      <c r="E38" s="46" t="s">
        <v>38</v>
      </c>
      <c r="F38" s="47"/>
      <c r="G38" s="101">
        <f t="shared" si="0"/>
        <v>254</v>
      </c>
      <c r="H38" s="93">
        <v>127</v>
      </c>
      <c r="I38" s="101">
        <f t="shared" si="1"/>
        <v>139.70000000000002</v>
      </c>
      <c r="J38" s="101">
        <f t="shared" si="2"/>
        <v>157.47999999999999</v>
      </c>
    </row>
    <row r="39" spans="1:11" s="48" customFormat="1" ht="100.15" customHeight="1" x14ac:dyDescent="0.25">
      <c r="A39" s="49" t="s">
        <v>701</v>
      </c>
      <c r="B39" s="49" t="s">
        <v>39</v>
      </c>
      <c r="C39" s="49" t="s">
        <v>5</v>
      </c>
      <c r="D39" s="46" t="s">
        <v>703</v>
      </c>
      <c r="E39" s="46" t="s">
        <v>807</v>
      </c>
      <c r="F39" s="47"/>
      <c r="G39" s="101">
        <f t="shared" si="0"/>
        <v>440</v>
      </c>
      <c r="H39" s="93">
        <v>220</v>
      </c>
      <c r="I39" s="101">
        <f t="shared" si="1"/>
        <v>242.00000000000003</v>
      </c>
      <c r="J39" s="101">
        <f t="shared" si="2"/>
        <v>272.8</v>
      </c>
    </row>
    <row r="40" spans="1:11" s="48" customFormat="1" ht="100.15" customHeight="1" x14ac:dyDescent="0.25">
      <c r="A40" s="49" t="s">
        <v>702</v>
      </c>
      <c r="B40" s="49" t="s">
        <v>39</v>
      </c>
      <c r="C40" s="49" t="s">
        <v>6</v>
      </c>
      <c r="D40" s="46" t="s">
        <v>703</v>
      </c>
      <c r="E40" s="46" t="s">
        <v>807</v>
      </c>
      <c r="F40" s="47"/>
      <c r="G40" s="101">
        <f t="shared" si="0"/>
        <v>440</v>
      </c>
      <c r="H40" s="93">
        <v>220</v>
      </c>
      <c r="I40" s="101">
        <f t="shared" si="1"/>
        <v>242.00000000000003</v>
      </c>
      <c r="J40" s="101">
        <f t="shared" si="2"/>
        <v>272.8</v>
      </c>
    </row>
    <row r="41" spans="1:11" s="48" customFormat="1" ht="121.15" customHeight="1" x14ac:dyDescent="0.25">
      <c r="A41" s="49">
        <v>10796</v>
      </c>
      <c r="B41" s="49" t="s">
        <v>40</v>
      </c>
      <c r="C41" s="49" t="s">
        <v>5</v>
      </c>
      <c r="D41" s="46" t="s">
        <v>41</v>
      </c>
      <c r="E41" s="46" t="s">
        <v>42</v>
      </c>
      <c r="F41" s="47"/>
      <c r="G41" s="101">
        <f t="shared" si="0"/>
        <v>1284</v>
      </c>
      <c r="H41" s="93">
        <v>642</v>
      </c>
      <c r="I41" s="101">
        <f t="shared" si="1"/>
        <v>706.2</v>
      </c>
      <c r="J41" s="101">
        <f t="shared" si="2"/>
        <v>796.08</v>
      </c>
    </row>
    <row r="42" spans="1:11" s="48" customFormat="1" ht="124.15" customHeight="1" x14ac:dyDescent="0.25">
      <c r="A42" s="49">
        <v>12796</v>
      </c>
      <c r="B42" s="49" t="s">
        <v>40</v>
      </c>
      <c r="C42" s="49" t="s">
        <v>6</v>
      </c>
      <c r="D42" s="46" t="s">
        <v>41</v>
      </c>
      <c r="E42" s="46" t="s">
        <v>42</v>
      </c>
      <c r="F42" s="47"/>
      <c r="G42" s="101">
        <f t="shared" si="0"/>
        <v>1284</v>
      </c>
      <c r="H42" s="93">
        <v>642</v>
      </c>
      <c r="I42" s="101">
        <f t="shared" si="1"/>
        <v>706.2</v>
      </c>
      <c r="J42" s="101">
        <f t="shared" si="2"/>
        <v>796.08</v>
      </c>
      <c r="K42" s="102"/>
    </row>
    <row r="43" spans="1:11" s="48" customFormat="1" ht="122.45" customHeight="1" x14ac:dyDescent="0.25">
      <c r="A43" s="49">
        <v>10756</v>
      </c>
      <c r="B43" s="49" t="s">
        <v>40</v>
      </c>
      <c r="C43" s="49" t="s">
        <v>5</v>
      </c>
      <c r="D43" s="46" t="s">
        <v>41</v>
      </c>
      <c r="E43" s="46" t="s">
        <v>808</v>
      </c>
      <c r="F43" s="47"/>
      <c r="G43" s="101">
        <f t="shared" si="0"/>
        <v>1140</v>
      </c>
      <c r="H43" s="93">
        <v>570</v>
      </c>
      <c r="I43" s="101">
        <f t="shared" si="1"/>
        <v>627</v>
      </c>
      <c r="J43" s="101">
        <f t="shared" si="2"/>
        <v>706.8</v>
      </c>
    </row>
    <row r="44" spans="1:11" s="48" customFormat="1" ht="121.9" customHeight="1" x14ac:dyDescent="0.25">
      <c r="A44" s="49">
        <v>12756</v>
      </c>
      <c r="B44" s="49" t="s">
        <v>40</v>
      </c>
      <c r="C44" s="49" t="s">
        <v>6</v>
      </c>
      <c r="D44" s="46" t="s">
        <v>41</v>
      </c>
      <c r="E44" s="46" t="s">
        <v>808</v>
      </c>
      <c r="F44" s="47"/>
      <c r="G44" s="101">
        <f t="shared" si="0"/>
        <v>1140</v>
      </c>
      <c r="H44" s="93">
        <v>570</v>
      </c>
      <c r="I44" s="101">
        <f t="shared" si="1"/>
        <v>627</v>
      </c>
      <c r="J44" s="101">
        <f t="shared" si="2"/>
        <v>706.8</v>
      </c>
    </row>
    <row r="45" spans="1:11" s="48" customFormat="1" ht="100.15" customHeight="1" x14ac:dyDescent="0.25">
      <c r="A45" s="49" t="s">
        <v>452</v>
      </c>
      <c r="B45" s="49" t="s">
        <v>43</v>
      </c>
      <c r="C45" s="49" t="s">
        <v>5</v>
      </c>
      <c r="D45" s="46" t="s">
        <v>528</v>
      </c>
      <c r="E45" s="46" t="s">
        <v>44</v>
      </c>
      <c r="F45" s="47"/>
      <c r="G45" s="101">
        <f t="shared" si="0"/>
        <v>320</v>
      </c>
      <c r="H45" s="93">
        <v>160</v>
      </c>
      <c r="I45" s="101">
        <f t="shared" si="1"/>
        <v>176</v>
      </c>
      <c r="J45" s="101">
        <f t="shared" si="2"/>
        <v>198.4</v>
      </c>
    </row>
    <row r="46" spans="1:11" s="48" customFormat="1" ht="100.15" customHeight="1" x14ac:dyDescent="0.25">
      <c r="A46" s="49" t="s">
        <v>453</v>
      </c>
      <c r="B46" s="49" t="s">
        <v>43</v>
      </c>
      <c r="C46" s="49" t="s">
        <v>6</v>
      </c>
      <c r="D46" s="46" t="s">
        <v>528</v>
      </c>
      <c r="E46" s="46" t="s">
        <v>44</v>
      </c>
      <c r="F46" s="47"/>
      <c r="G46" s="101">
        <f t="shared" si="0"/>
        <v>320</v>
      </c>
      <c r="H46" s="93">
        <v>160</v>
      </c>
      <c r="I46" s="101">
        <f t="shared" si="1"/>
        <v>176</v>
      </c>
      <c r="J46" s="101">
        <f t="shared" si="2"/>
        <v>198.4</v>
      </c>
    </row>
    <row r="47" spans="1:11" s="48" customFormat="1" ht="100.15" customHeight="1" x14ac:dyDescent="0.25">
      <c r="A47" s="49" t="s">
        <v>562</v>
      </c>
      <c r="B47" s="49" t="s">
        <v>43</v>
      </c>
      <c r="C47" s="49" t="s">
        <v>5</v>
      </c>
      <c r="D47" s="46" t="s">
        <v>45</v>
      </c>
      <c r="E47" s="46" t="s">
        <v>46</v>
      </c>
      <c r="F47" s="47"/>
      <c r="G47" s="101">
        <f t="shared" si="0"/>
        <v>380</v>
      </c>
      <c r="H47" s="93">
        <v>190</v>
      </c>
      <c r="I47" s="101">
        <f t="shared" si="1"/>
        <v>209.00000000000003</v>
      </c>
      <c r="J47" s="101">
        <f t="shared" si="2"/>
        <v>235.6</v>
      </c>
    </row>
    <row r="48" spans="1:11" s="48" customFormat="1" ht="100.15" customHeight="1" x14ac:dyDescent="0.25">
      <c r="A48" s="49" t="s">
        <v>563</v>
      </c>
      <c r="B48" s="49" t="s">
        <v>43</v>
      </c>
      <c r="C48" s="49" t="s">
        <v>6</v>
      </c>
      <c r="D48" s="46" t="s">
        <v>45</v>
      </c>
      <c r="E48" s="46" t="s">
        <v>46</v>
      </c>
      <c r="F48" s="47"/>
      <c r="G48" s="101">
        <f t="shared" si="0"/>
        <v>380</v>
      </c>
      <c r="H48" s="93">
        <v>190</v>
      </c>
      <c r="I48" s="101">
        <f t="shared" si="1"/>
        <v>209.00000000000003</v>
      </c>
      <c r="J48" s="101">
        <f t="shared" si="2"/>
        <v>235.6</v>
      </c>
    </row>
    <row r="49" spans="1:10" s="48" customFormat="1" ht="100.15" customHeight="1" x14ac:dyDescent="0.25">
      <c r="A49" s="49" t="s">
        <v>564</v>
      </c>
      <c r="B49" s="49" t="s">
        <v>43</v>
      </c>
      <c r="C49" s="49" t="s">
        <v>5</v>
      </c>
      <c r="D49" s="46" t="s">
        <v>47</v>
      </c>
      <c r="E49" s="46" t="s">
        <v>48</v>
      </c>
      <c r="F49" s="47"/>
      <c r="G49" s="101">
        <f t="shared" si="0"/>
        <v>272</v>
      </c>
      <c r="H49" s="93">
        <v>136</v>
      </c>
      <c r="I49" s="101">
        <f t="shared" si="1"/>
        <v>149.60000000000002</v>
      </c>
      <c r="J49" s="101">
        <f t="shared" si="2"/>
        <v>168.64</v>
      </c>
    </row>
    <row r="50" spans="1:10" s="48" customFormat="1" ht="100.15" customHeight="1" x14ac:dyDescent="0.25">
      <c r="A50" s="49" t="s">
        <v>565</v>
      </c>
      <c r="B50" s="49" t="s">
        <v>43</v>
      </c>
      <c r="C50" s="49" t="s">
        <v>6</v>
      </c>
      <c r="D50" s="46" t="s">
        <v>47</v>
      </c>
      <c r="E50" s="46" t="s">
        <v>48</v>
      </c>
      <c r="F50" s="47"/>
      <c r="G50" s="101">
        <f t="shared" si="0"/>
        <v>272</v>
      </c>
      <c r="H50" s="93">
        <v>136</v>
      </c>
      <c r="I50" s="101">
        <f t="shared" si="1"/>
        <v>149.60000000000002</v>
      </c>
      <c r="J50" s="101">
        <f t="shared" si="2"/>
        <v>168.64</v>
      </c>
    </row>
    <row r="51" spans="1:10" s="48" customFormat="1" ht="100.15" customHeight="1" x14ac:dyDescent="0.25">
      <c r="A51" s="49" t="s">
        <v>566</v>
      </c>
      <c r="B51" s="49" t="s">
        <v>49</v>
      </c>
      <c r="C51" s="49" t="s">
        <v>5</v>
      </c>
      <c r="D51" s="46" t="s">
        <v>50</v>
      </c>
      <c r="E51" s="46" t="s">
        <v>809</v>
      </c>
      <c r="F51" s="47"/>
      <c r="G51" s="101">
        <f t="shared" si="0"/>
        <v>252</v>
      </c>
      <c r="H51" s="93">
        <v>126</v>
      </c>
      <c r="I51" s="101">
        <f t="shared" si="1"/>
        <v>138.60000000000002</v>
      </c>
      <c r="J51" s="101">
        <f t="shared" si="2"/>
        <v>156.24</v>
      </c>
    </row>
    <row r="52" spans="1:10" s="48" customFormat="1" ht="100.15" customHeight="1" x14ac:dyDescent="0.25">
      <c r="A52" s="49" t="s">
        <v>567</v>
      </c>
      <c r="B52" s="49" t="s">
        <v>49</v>
      </c>
      <c r="C52" s="49" t="s">
        <v>6</v>
      </c>
      <c r="D52" s="46" t="s">
        <v>50</v>
      </c>
      <c r="E52" s="46" t="s">
        <v>809</v>
      </c>
      <c r="F52" s="47"/>
      <c r="G52" s="101">
        <f t="shared" si="0"/>
        <v>252</v>
      </c>
      <c r="H52" s="93">
        <v>126</v>
      </c>
      <c r="I52" s="101">
        <f t="shared" si="1"/>
        <v>138.60000000000002</v>
      </c>
      <c r="J52" s="101">
        <f t="shared" si="2"/>
        <v>156.24</v>
      </c>
    </row>
    <row r="53" spans="1:10" s="48" customFormat="1" ht="100.15" customHeight="1" x14ac:dyDescent="0.25">
      <c r="A53" s="49" t="s">
        <v>568</v>
      </c>
      <c r="B53" s="49" t="s">
        <v>49</v>
      </c>
      <c r="C53" s="49" t="s">
        <v>5</v>
      </c>
      <c r="D53" s="46" t="s">
        <v>51</v>
      </c>
      <c r="E53" s="46" t="s">
        <v>52</v>
      </c>
      <c r="F53" s="47"/>
      <c r="G53" s="101">
        <f t="shared" si="0"/>
        <v>270</v>
      </c>
      <c r="H53" s="93">
        <v>135</v>
      </c>
      <c r="I53" s="101">
        <f t="shared" si="1"/>
        <v>148.5</v>
      </c>
      <c r="J53" s="101">
        <f t="shared" si="2"/>
        <v>167.4</v>
      </c>
    </row>
    <row r="54" spans="1:10" s="48" customFormat="1" ht="100.15" customHeight="1" x14ac:dyDescent="0.25">
      <c r="A54" s="49" t="s">
        <v>569</v>
      </c>
      <c r="B54" s="49" t="s">
        <v>49</v>
      </c>
      <c r="C54" s="49" t="s">
        <v>6</v>
      </c>
      <c r="D54" s="46" t="s">
        <v>51</v>
      </c>
      <c r="E54" s="46" t="s">
        <v>52</v>
      </c>
      <c r="F54" s="47"/>
      <c r="G54" s="101">
        <f t="shared" si="0"/>
        <v>270</v>
      </c>
      <c r="H54" s="93">
        <v>135</v>
      </c>
      <c r="I54" s="101">
        <f t="shared" si="1"/>
        <v>148.5</v>
      </c>
      <c r="J54" s="101">
        <f t="shared" si="2"/>
        <v>167.4</v>
      </c>
    </row>
    <row r="55" spans="1:10" s="48" customFormat="1" ht="100.15" customHeight="1" x14ac:dyDescent="0.25">
      <c r="A55" s="49" t="s">
        <v>454</v>
      </c>
      <c r="B55" s="49" t="s">
        <v>49</v>
      </c>
      <c r="C55" s="49" t="s">
        <v>5</v>
      </c>
      <c r="D55" s="46" t="s">
        <v>526</v>
      </c>
      <c r="E55" s="46" t="s">
        <v>527</v>
      </c>
      <c r="F55" s="47"/>
      <c r="G55" s="101">
        <f t="shared" si="0"/>
        <v>196</v>
      </c>
      <c r="H55" s="93">
        <v>98</v>
      </c>
      <c r="I55" s="101">
        <f t="shared" si="1"/>
        <v>107.80000000000001</v>
      </c>
      <c r="J55" s="101">
        <f t="shared" si="2"/>
        <v>121.52</v>
      </c>
    </row>
    <row r="56" spans="1:10" s="48" customFormat="1" ht="100.15" customHeight="1" x14ac:dyDescent="0.25">
      <c r="A56" s="49">
        <v>10486</v>
      </c>
      <c r="B56" s="49" t="s">
        <v>704</v>
      </c>
      <c r="C56" s="49" t="s">
        <v>5</v>
      </c>
      <c r="D56" s="46" t="s">
        <v>713</v>
      </c>
      <c r="E56" s="46" t="s">
        <v>705</v>
      </c>
      <c r="F56" s="47"/>
      <c r="G56" s="101">
        <f t="shared" si="0"/>
        <v>391.78</v>
      </c>
      <c r="H56" s="93">
        <v>195.89</v>
      </c>
      <c r="I56" s="101">
        <f t="shared" si="1"/>
        <v>215.47900000000001</v>
      </c>
      <c r="J56" s="101">
        <f t="shared" si="2"/>
        <v>242.90359999999998</v>
      </c>
    </row>
    <row r="57" spans="1:10" s="48" customFormat="1" ht="99.6" customHeight="1" x14ac:dyDescent="0.25">
      <c r="A57" s="49" t="s">
        <v>455</v>
      </c>
      <c r="B57" s="49" t="s">
        <v>49</v>
      </c>
      <c r="C57" s="49" t="s">
        <v>6</v>
      </c>
      <c r="D57" s="46" t="s">
        <v>526</v>
      </c>
      <c r="E57" s="46" t="s">
        <v>527</v>
      </c>
      <c r="F57" s="47"/>
      <c r="G57" s="101">
        <f t="shared" si="0"/>
        <v>246.40000000000003</v>
      </c>
      <c r="H57" s="93">
        <v>123.20000000000002</v>
      </c>
      <c r="I57" s="101">
        <f t="shared" si="1"/>
        <v>135.52000000000004</v>
      </c>
      <c r="J57" s="101">
        <f t="shared" si="2"/>
        <v>152.76800000000003</v>
      </c>
    </row>
    <row r="58" spans="1:10" s="48" customFormat="1" ht="99.6" customHeight="1" x14ac:dyDescent="0.25">
      <c r="A58" s="49" t="s">
        <v>621</v>
      </c>
      <c r="B58" s="49" t="s">
        <v>620</v>
      </c>
      <c r="C58" s="49" t="s">
        <v>623</v>
      </c>
      <c r="D58" s="46" t="s">
        <v>622</v>
      </c>
      <c r="E58" s="150" t="s">
        <v>810</v>
      </c>
      <c r="F58" s="47"/>
      <c r="G58" s="101">
        <f t="shared" si="0"/>
        <v>368</v>
      </c>
      <c r="H58" s="93">
        <v>184</v>
      </c>
      <c r="I58" s="101">
        <f t="shared" si="1"/>
        <v>202.4</v>
      </c>
      <c r="J58" s="101">
        <f t="shared" si="2"/>
        <v>228.16</v>
      </c>
    </row>
    <row r="59" spans="1:10" s="48" customFormat="1" ht="99.6" customHeight="1" x14ac:dyDescent="0.25">
      <c r="A59" s="49">
        <v>10439</v>
      </c>
      <c r="B59" s="49" t="s">
        <v>624</v>
      </c>
      <c r="C59" s="49" t="s">
        <v>5</v>
      </c>
      <c r="D59" s="46" t="s">
        <v>625</v>
      </c>
      <c r="E59" s="150"/>
      <c r="F59" s="47"/>
      <c r="G59" s="101">
        <f t="shared" si="0"/>
        <v>360</v>
      </c>
      <c r="H59" s="93">
        <v>180</v>
      </c>
      <c r="I59" s="101">
        <f t="shared" si="1"/>
        <v>198.00000000000003</v>
      </c>
      <c r="J59" s="101">
        <f t="shared" si="2"/>
        <v>223.2</v>
      </c>
    </row>
    <row r="60" spans="1:10" s="48" customFormat="1" ht="99.6" customHeight="1" x14ac:dyDescent="0.25">
      <c r="A60" s="49">
        <v>64410</v>
      </c>
      <c r="B60" s="49" t="s">
        <v>706</v>
      </c>
      <c r="C60" s="49" t="s">
        <v>462</v>
      </c>
      <c r="D60" s="46" t="s">
        <v>790</v>
      </c>
      <c r="E60" s="46" t="s">
        <v>707</v>
      </c>
      <c r="F60" s="47"/>
      <c r="G60" s="101">
        <f t="shared" si="0"/>
        <v>290</v>
      </c>
      <c r="H60" s="93">
        <v>145</v>
      </c>
      <c r="I60" s="101">
        <f t="shared" si="1"/>
        <v>159.5</v>
      </c>
      <c r="J60" s="101">
        <f t="shared" si="2"/>
        <v>179.8</v>
      </c>
    </row>
    <row r="61" spans="1:10" s="48" customFormat="1" ht="18.75" customHeight="1" x14ac:dyDescent="0.25">
      <c r="A61" s="50"/>
      <c r="B61" s="50"/>
      <c r="C61" s="50"/>
      <c r="D61" s="50"/>
      <c r="E61" s="50"/>
      <c r="F61" s="50"/>
      <c r="G61" s="50"/>
      <c r="H61" s="94"/>
      <c r="I61" s="50"/>
      <c r="J61" s="50"/>
    </row>
    <row r="62" spans="1:10" s="48" customFormat="1" ht="55.15" customHeight="1" x14ac:dyDescent="0.25">
      <c r="A62" s="150" t="s">
        <v>53</v>
      </c>
      <c r="B62" s="150"/>
      <c r="C62" s="151" t="s">
        <v>5</v>
      </c>
      <c r="D62" s="46" t="s">
        <v>54</v>
      </c>
      <c r="E62" s="150" t="s">
        <v>811</v>
      </c>
      <c r="F62" s="149"/>
      <c r="G62" s="101">
        <f>+H62*2</f>
        <v>262</v>
      </c>
      <c r="H62" s="93">
        <v>131</v>
      </c>
      <c r="I62" s="101">
        <f t="shared" ref="I62" si="3">+G62*0.55</f>
        <v>144.10000000000002</v>
      </c>
      <c r="J62" s="101">
        <f t="shared" ref="J62" si="4">+G62*0.62</f>
        <v>162.44</v>
      </c>
    </row>
    <row r="63" spans="1:10" s="48" customFormat="1" ht="55.15" customHeight="1" x14ac:dyDescent="0.25">
      <c r="A63" s="150"/>
      <c r="B63" s="150"/>
      <c r="C63" s="151"/>
      <c r="D63" s="46" t="s">
        <v>55</v>
      </c>
      <c r="E63" s="150"/>
      <c r="F63" s="149"/>
      <c r="G63" s="101">
        <f>+H63*2</f>
        <v>234</v>
      </c>
      <c r="H63" s="93">
        <v>117</v>
      </c>
      <c r="I63" s="101">
        <f t="shared" ref="I63" si="5">+G63*0.55</f>
        <v>128.70000000000002</v>
      </c>
      <c r="J63" s="101">
        <f t="shared" ref="J63" si="6">+G63*0.62</f>
        <v>145.08000000000001</v>
      </c>
    </row>
    <row r="64" spans="1:10" s="48" customFormat="1" ht="21" x14ac:dyDescent="0.25">
      <c r="A64" s="148" t="s">
        <v>56</v>
      </c>
      <c r="B64" s="148"/>
      <c r="C64" s="148"/>
      <c r="D64" s="148"/>
      <c r="E64" s="148"/>
      <c r="F64" s="148"/>
      <c r="G64" s="101">
        <f>SUM(G62:G63)</f>
        <v>496</v>
      </c>
      <c r="H64" s="95">
        <f>SUM(H62:H63)</f>
        <v>248</v>
      </c>
      <c r="I64" s="101">
        <f>SUM(I62:I63)</f>
        <v>272.80000000000007</v>
      </c>
      <c r="J64" s="101">
        <f>SUM(J62:J63)</f>
        <v>307.52</v>
      </c>
    </row>
    <row r="65" spans="1:14" s="48" customFormat="1" ht="21" x14ac:dyDescent="0.25">
      <c r="A65" s="50"/>
      <c r="B65" s="50"/>
      <c r="C65" s="50"/>
      <c r="D65" s="50"/>
      <c r="E65" s="50"/>
      <c r="F65" s="50"/>
      <c r="G65" s="50"/>
      <c r="H65" s="94"/>
      <c r="I65" s="50"/>
      <c r="J65" s="50"/>
    </row>
    <row r="66" spans="1:14" s="48" customFormat="1" ht="55.15" customHeight="1" x14ac:dyDescent="0.25">
      <c r="A66" s="150" t="s">
        <v>53</v>
      </c>
      <c r="B66" s="150"/>
      <c r="C66" s="151" t="s">
        <v>6</v>
      </c>
      <c r="D66" s="46" t="s">
        <v>57</v>
      </c>
      <c r="E66" s="150" t="s">
        <v>811</v>
      </c>
      <c r="F66" s="149"/>
      <c r="G66" s="101">
        <f>+H66*2</f>
        <v>262</v>
      </c>
      <c r="H66" s="93">
        <v>131</v>
      </c>
      <c r="I66" s="101">
        <f t="shared" ref="I66" si="7">+G66*0.55</f>
        <v>144.10000000000002</v>
      </c>
      <c r="J66" s="101">
        <f t="shared" ref="J66" si="8">+G66*0.62</f>
        <v>162.44</v>
      </c>
    </row>
    <row r="67" spans="1:14" s="48" customFormat="1" ht="55.15" customHeight="1" x14ac:dyDescent="0.25">
      <c r="A67" s="150"/>
      <c r="B67" s="150"/>
      <c r="C67" s="151"/>
      <c r="D67" s="46" t="s">
        <v>55</v>
      </c>
      <c r="E67" s="150"/>
      <c r="F67" s="149"/>
      <c r="G67" s="101">
        <f>+H67*2</f>
        <v>234</v>
      </c>
      <c r="H67" s="93">
        <v>117</v>
      </c>
      <c r="I67" s="101">
        <f t="shared" ref="I67" si="9">+G67*0.55</f>
        <v>128.70000000000002</v>
      </c>
      <c r="J67" s="101">
        <f t="shared" ref="J67" si="10">+G67*0.62</f>
        <v>145.08000000000001</v>
      </c>
      <c r="N67" s="48">
        <v>1</v>
      </c>
    </row>
    <row r="68" spans="1:14" s="48" customFormat="1" ht="21" x14ac:dyDescent="0.25">
      <c r="A68" s="148" t="s">
        <v>56</v>
      </c>
      <c r="B68" s="148"/>
      <c r="C68" s="148"/>
      <c r="D68" s="148"/>
      <c r="E68" s="148"/>
      <c r="F68" s="148"/>
      <c r="G68" s="101">
        <f>SUM(G66:G67)</f>
        <v>496</v>
      </c>
      <c r="H68" s="95">
        <f>SUM(H66:H67)</f>
        <v>248</v>
      </c>
      <c r="I68" s="101">
        <f>SUM(I66:I67)</f>
        <v>272.80000000000007</v>
      </c>
      <c r="J68" s="101">
        <f>SUM(J66:J67)</f>
        <v>307.52</v>
      </c>
    </row>
    <row r="69" spans="1:14" s="48" customFormat="1" ht="21" x14ac:dyDescent="0.25">
      <c r="A69" s="51"/>
      <c r="B69" s="51"/>
      <c r="C69" s="51"/>
      <c r="D69" s="51"/>
      <c r="E69" s="51"/>
      <c r="F69" s="51"/>
      <c r="G69" s="51"/>
      <c r="H69" s="96"/>
      <c r="I69" s="51"/>
      <c r="J69" s="51"/>
    </row>
    <row r="70" spans="1:14" s="48" customFormat="1" ht="55.15" customHeight="1" x14ac:dyDescent="0.25">
      <c r="A70" s="150" t="s">
        <v>53</v>
      </c>
      <c r="B70" s="150"/>
      <c r="C70" s="151" t="s">
        <v>5</v>
      </c>
      <c r="D70" s="46" t="s">
        <v>54</v>
      </c>
      <c r="E70" s="150" t="s">
        <v>812</v>
      </c>
      <c r="F70" s="149"/>
      <c r="G70" s="101">
        <f>+H70*2</f>
        <v>262</v>
      </c>
      <c r="H70" s="93">
        <v>131</v>
      </c>
      <c r="I70" s="101">
        <f t="shared" ref="I70:I71" si="11">+G70*0.55</f>
        <v>144.10000000000002</v>
      </c>
      <c r="J70" s="101">
        <f t="shared" ref="J70:J71" si="12">+G70*0.62</f>
        <v>162.44</v>
      </c>
    </row>
    <row r="71" spans="1:14" s="48" customFormat="1" ht="55.15" customHeight="1" x14ac:dyDescent="0.25">
      <c r="A71" s="150"/>
      <c r="B71" s="150"/>
      <c r="C71" s="151"/>
      <c r="D71" s="46" t="s">
        <v>58</v>
      </c>
      <c r="E71" s="150"/>
      <c r="F71" s="149"/>
      <c r="G71" s="101">
        <f>+H71*2</f>
        <v>240</v>
      </c>
      <c r="H71" s="93">
        <v>120</v>
      </c>
      <c r="I71" s="101">
        <f t="shared" si="11"/>
        <v>132</v>
      </c>
      <c r="J71" s="101">
        <f t="shared" si="12"/>
        <v>148.80000000000001</v>
      </c>
    </row>
    <row r="72" spans="1:14" s="48" customFormat="1" ht="21" x14ac:dyDescent="0.25">
      <c r="A72" s="148" t="s">
        <v>56</v>
      </c>
      <c r="B72" s="148"/>
      <c r="C72" s="148"/>
      <c r="D72" s="148"/>
      <c r="E72" s="148"/>
      <c r="F72" s="148"/>
      <c r="G72" s="101">
        <f>SUM(G70:G71)</f>
        <v>502</v>
      </c>
      <c r="H72" s="95">
        <f>SUM(H70:H71)</f>
        <v>251</v>
      </c>
      <c r="I72" s="101">
        <f>SUM(I70:I71)</f>
        <v>276.10000000000002</v>
      </c>
      <c r="J72" s="101">
        <f>SUM(J70:J71)</f>
        <v>311.24</v>
      </c>
    </row>
    <row r="73" spans="1:14" s="48" customFormat="1" ht="21" x14ac:dyDescent="0.25">
      <c r="A73" s="51"/>
      <c r="B73" s="51"/>
      <c r="C73" s="51"/>
      <c r="D73" s="51"/>
      <c r="E73" s="51"/>
      <c r="F73" s="51"/>
      <c r="G73" s="51"/>
      <c r="H73" s="96"/>
      <c r="I73" s="51"/>
      <c r="J73" s="51"/>
    </row>
    <row r="74" spans="1:14" s="48" customFormat="1" ht="55.15" customHeight="1" x14ac:dyDescent="0.25">
      <c r="A74" s="150" t="s">
        <v>53</v>
      </c>
      <c r="B74" s="150"/>
      <c r="C74" s="151" t="s">
        <v>6</v>
      </c>
      <c r="D74" s="46" t="s">
        <v>57</v>
      </c>
      <c r="E74" s="150" t="s">
        <v>812</v>
      </c>
      <c r="F74" s="149"/>
      <c r="G74" s="101">
        <f>+H74*2</f>
        <v>262</v>
      </c>
      <c r="H74" s="93">
        <v>131</v>
      </c>
      <c r="I74" s="101">
        <f t="shared" ref="I74:I75" si="13">+G74*0.55</f>
        <v>144.10000000000002</v>
      </c>
      <c r="J74" s="101">
        <f t="shared" ref="J74:J75" si="14">+G74*0.62</f>
        <v>162.44</v>
      </c>
    </row>
    <row r="75" spans="1:14" s="48" customFormat="1" ht="55.15" customHeight="1" x14ac:dyDescent="0.25">
      <c r="A75" s="150"/>
      <c r="B75" s="150"/>
      <c r="C75" s="151"/>
      <c r="D75" s="46" t="s">
        <v>58</v>
      </c>
      <c r="E75" s="150"/>
      <c r="F75" s="149"/>
      <c r="G75" s="101">
        <f>+H75*2</f>
        <v>240</v>
      </c>
      <c r="H75" s="93">
        <v>120</v>
      </c>
      <c r="I75" s="101">
        <f t="shared" si="13"/>
        <v>132</v>
      </c>
      <c r="J75" s="101">
        <f t="shared" si="14"/>
        <v>148.80000000000001</v>
      </c>
    </row>
    <row r="76" spans="1:14" s="48" customFormat="1" ht="21" x14ac:dyDescent="0.25">
      <c r="A76" s="148" t="s">
        <v>56</v>
      </c>
      <c r="B76" s="148"/>
      <c r="C76" s="148"/>
      <c r="D76" s="148"/>
      <c r="E76" s="148"/>
      <c r="F76" s="148"/>
      <c r="G76" s="101">
        <f>SUM(G74:G75)</f>
        <v>502</v>
      </c>
      <c r="H76" s="95">
        <f>SUM(H74:H75)</f>
        <v>251</v>
      </c>
      <c r="I76" s="101">
        <f>SUM(I74:I75)</f>
        <v>276.10000000000002</v>
      </c>
      <c r="J76" s="101">
        <f>SUM(J74:J75)</f>
        <v>311.24</v>
      </c>
    </row>
    <row r="77" spans="1:14" s="48" customFormat="1" ht="21" x14ac:dyDescent="0.25">
      <c r="A77" s="51"/>
      <c r="B77" s="51"/>
      <c r="C77" s="51"/>
      <c r="D77" s="51"/>
      <c r="E77" s="51"/>
      <c r="F77" s="51"/>
      <c r="G77" s="104"/>
      <c r="H77" s="96"/>
      <c r="I77" s="51"/>
      <c r="J77" s="51"/>
    </row>
    <row r="78" spans="1:14" s="48" customFormat="1" ht="55.15" customHeight="1" x14ac:dyDescent="0.25">
      <c r="A78" s="150" t="s">
        <v>53</v>
      </c>
      <c r="B78" s="150"/>
      <c r="C78" s="151" t="s">
        <v>5</v>
      </c>
      <c r="D78" s="46" t="s">
        <v>54</v>
      </c>
      <c r="E78" s="150" t="s">
        <v>813</v>
      </c>
      <c r="F78" s="149"/>
      <c r="G78" s="101">
        <f t="shared" ref="G78:G79" si="15">+H78*2</f>
        <v>262</v>
      </c>
      <c r="H78" s="93">
        <v>131</v>
      </c>
      <c r="I78" s="101">
        <f t="shared" ref="I78:I79" si="16">+G78*0.55</f>
        <v>144.10000000000002</v>
      </c>
      <c r="J78" s="101">
        <f t="shared" ref="J78:J79" si="17">+G78*0.62</f>
        <v>162.44</v>
      </c>
    </row>
    <row r="79" spans="1:14" s="48" customFormat="1" ht="55.15" customHeight="1" x14ac:dyDescent="0.25">
      <c r="A79" s="150"/>
      <c r="B79" s="150"/>
      <c r="C79" s="151"/>
      <c r="D79" s="46" t="s">
        <v>59</v>
      </c>
      <c r="E79" s="150"/>
      <c r="F79" s="149"/>
      <c r="G79" s="101">
        <f t="shared" si="15"/>
        <v>252</v>
      </c>
      <c r="H79" s="93">
        <v>126</v>
      </c>
      <c r="I79" s="101">
        <f t="shared" si="16"/>
        <v>138.60000000000002</v>
      </c>
      <c r="J79" s="101">
        <f t="shared" si="17"/>
        <v>156.24</v>
      </c>
    </row>
    <row r="80" spans="1:14" s="52" customFormat="1" ht="21" x14ac:dyDescent="0.25">
      <c r="A80" s="148" t="s">
        <v>56</v>
      </c>
      <c r="B80" s="148"/>
      <c r="C80" s="148"/>
      <c r="D80" s="148"/>
      <c r="E80" s="148"/>
      <c r="F80" s="148"/>
      <c r="G80" s="101">
        <f>SUM(G78:G79)</f>
        <v>514</v>
      </c>
      <c r="H80" s="95">
        <f>SUM(H78:H79)</f>
        <v>257</v>
      </c>
      <c r="I80" s="101">
        <f>SUM(I78:I79)</f>
        <v>282.70000000000005</v>
      </c>
      <c r="J80" s="101">
        <f>SUM(J78:J79)</f>
        <v>318.68</v>
      </c>
    </row>
    <row r="81" spans="1:10" s="48" customFormat="1" ht="21" x14ac:dyDescent="0.25">
      <c r="A81" s="51"/>
      <c r="B81" s="51"/>
      <c r="C81" s="51"/>
      <c r="D81" s="51"/>
      <c r="E81" s="51"/>
      <c r="F81" s="51"/>
      <c r="G81" s="51"/>
      <c r="H81" s="96"/>
      <c r="I81" s="51"/>
      <c r="J81" s="51"/>
    </row>
    <row r="82" spans="1:10" s="48" customFormat="1" ht="55.15" customHeight="1" x14ac:dyDescent="0.25">
      <c r="A82" s="150" t="s">
        <v>53</v>
      </c>
      <c r="B82" s="150"/>
      <c r="C82" s="151" t="s">
        <v>6</v>
      </c>
      <c r="D82" s="46" t="s">
        <v>57</v>
      </c>
      <c r="E82" s="150" t="s">
        <v>813</v>
      </c>
      <c r="F82" s="149"/>
      <c r="G82" s="101">
        <f t="shared" ref="G82:G83" si="18">+H82*2</f>
        <v>262</v>
      </c>
      <c r="H82" s="93">
        <v>131</v>
      </c>
      <c r="I82" s="101">
        <f t="shared" ref="I82:I83" si="19">+G82*0.55</f>
        <v>144.10000000000002</v>
      </c>
      <c r="J82" s="101">
        <f t="shared" ref="J82:J83" si="20">+G82*0.62</f>
        <v>162.44</v>
      </c>
    </row>
    <row r="83" spans="1:10" s="48" customFormat="1" ht="55.15" customHeight="1" x14ac:dyDescent="0.25">
      <c r="A83" s="150"/>
      <c r="B83" s="150"/>
      <c r="C83" s="151"/>
      <c r="D83" s="46" t="s">
        <v>59</v>
      </c>
      <c r="E83" s="150"/>
      <c r="F83" s="149"/>
      <c r="G83" s="101">
        <f t="shared" si="18"/>
        <v>252</v>
      </c>
      <c r="H83" s="93">
        <v>126</v>
      </c>
      <c r="I83" s="101">
        <f t="shared" si="19"/>
        <v>138.60000000000002</v>
      </c>
      <c r="J83" s="101">
        <f t="shared" si="20"/>
        <v>156.24</v>
      </c>
    </row>
    <row r="84" spans="1:10" s="48" customFormat="1" ht="21" x14ac:dyDescent="0.25">
      <c r="A84" s="148" t="s">
        <v>56</v>
      </c>
      <c r="B84" s="148"/>
      <c r="C84" s="148"/>
      <c r="D84" s="148"/>
      <c r="E84" s="148"/>
      <c r="F84" s="148"/>
      <c r="G84" s="101">
        <f>SUM(G82:G83)</f>
        <v>514</v>
      </c>
      <c r="H84" s="95">
        <f>SUM(H82:H83)</f>
        <v>257</v>
      </c>
      <c r="I84" s="101">
        <f>SUM(I82:I83)</f>
        <v>282.70000000000005</v>
      </c>
      <c r="J84" s="101">
        <f>SUM(J82:J83)</f>
        <v>318.68</v>
      </c>
    </row>
    <row r="85" spans="1:10" s="48" customFormat="1" ht="21" x14ac:dyDescent="0.25">
      <c r="A85" s="51"/>
      <c r="B85" s="51"/>
      <c r="C85" s="51"/>
      <c r="D85" s="51"/>
      <c r="E85" s="51"/>
      <c r="F85" s="51"/>
      <c r="G85" s="51"/>
      <c r="H85" s="96"/>
      <c r="I85" s="51"/>
      <c r="J85" s="51"/>
    </row>
    <row r="86" spans="1:10" s="48" customFormat="1" ht="55.15" customHeight="1" x14ac:dyDescent="0.25">
      <c r="A86" s="150" t="s">
        <v>53</v>
      </c>
      <c r="B86" s="150"/>
      <c r="C86" s="151" t="s">
        <v>5</v>
      </c>
      <c r="D86" s="46" t="s">
        <v>60</v>
      </c>
      <c r="E86" s="150" t="s">
        <v>814</v>
      </c>
      <c r="F86" s="149"/>
      <c r="G86" s="101">
        <f t="shared" ref="G86:G87" si="21">+H86*2</f>
        <v>290</v>
      </c>
      <c r="H86" s="93">
        <v>145</v>
      </c>
      <c r="I86" s="101">
        <f t="shared" ref="I86:I87" si="22">+G86*0.55</f>
        <v>159.5</v>
      </c>
      <c r="J86" s="101">
        <f t="shared" ref="J86:J87" si="23">+G86*0.62</f>
        <v>179.8</v>
      </c>
    </row>
    <row r="87" spans="1:10" s="48" customFormat="1" ht="55.15" customHeight="1" x14ac:dyDescent="0.25">
      <c r="A87" s="150"/>
      <c r="B87" s="150"/>
      <c r="C87" s="151"/>
      <c r="D87" s="46" t="s">
        <v>62</v>
      </c>
      <c r="E87" s="150"/>
      <c r="F87" s="149"/>
      <c r="G87" s="101">
        <f t="shared" si="21"/>
        <v>240</v>
      </c>
      <c r="H87" s="93">
        <v>120</v>
      </c>
      <c r="I87" s="101">
        <f t="shared" si="22"/>
        <v>132</v>
      </c>
      <c r="J87" s="101">
        <f t="shared" si="23"/>
        <v>148.80000000000001</v>
      </c>
    </row>
    <row r="88" spans="1:10" s="48" customFormat="1" ht="21" x14ac:dyDescent="0.25">
      <c r="A88" s="148" t="s">
        <v>56</v>
      </c>
      <c r="B88" s="148"/>
      <c r="C88" s="148"/>
      <c r="D88" s="148"/>
      <c r="E88" s="148"/>
      <c r="F88" s="148"/>
      <c r="G88" s="101">
        <f>SUM(G86:G87)</f>
        <v>530</v>
      </c>
      <c r="H88" s="95">
        <f>SUM(H86:H87)</f>
        <v>265</v>
      </c>
      <c r="I88" s="101">
        <f>SUM(I86:I87)</f>
        <v>291.5</v>
      </c>
      <c r="J88" s="101">
        <f>SUM(J86:J87)</f>
        <v>328.6</v>
      </c>
    </row>
    <row r="89" spans="1:10" s="48" customFormat="1" ht="21" x14ac:dyDescent="0.25">
      <c r="A89" s="51"/>
      <c r="B89" s="51"/>
      <c r="C89" s="51"/>
      <c r="D89" s="51"/>
      <c r="E89" s="51"/>
      <c r="F89" s="51"/>
      <c r="G89" s="51"/>
      <c r="H89" s="96"/>
      <c r="I89" s="51"/>
      <c r="J89" s="51"/>
    </row>
    <row r="90" spans="1:10" s="48" customFormat="1" ht="55.15" customHeight="1" x14ac:dyDescent="0.25">
      <c r="A90" s="155" t="s">
        <v>53</v>
      </c>
      <c r="B90" s="156"/>
      <c r="C90" s="152" t="s">
        <v>6</v>
      </c>
      <c r="D90" s="46" t="s">
        <v>63</v>
      </c>
      <c r="E90" s="162" t="s">
        <v>814</v>
      </c>
      <c r="F90" s="164"/>
      <c r="G90" s="101">
        <f t="shared" ref="G90:G91" si="24">+H90*2</f>
        <v>290</v>
      </c>
      <c r="H90" s="93">
        <v>145</v>
      </c>
      <c r="I90" s="101">
        <f t="shared" ref="I90:I91" si="25">+G90*0.55</f>
        <v>159.5</v>
      </c>
      <c r="J90" s="101">
        <f t="shared" ref="J90:J91" si="26">+G90*0.62</f>
        <v>179.8</v>
      </c>
    </row>
    <row r="91" spans="1:10" s="48" customFormat="1" ht="55.15" customHeight="1" x14ac:dyDescent="0.25">
      <c r="A91" s="159"/>
      <c r="B91" s="160"/>
      <c r="C91" s="154"/>
      <c r="D91" s="46" t="s">
        <v>62</v>
      </c>
      <c r="E91" s="163"/>
      <c r="F91" s="165"/>
      <c r="G91" s="101">
        <f t="shared" si="24"/>
        <v>240</v>
      </c>
      <c r="H91" s="93">
        <v>120</v>
      </c>
      <c r="I91" s="101">
        <f t="shared" si="25"/>
        <v>132</v>
      </c>
      <c r="J91" s="101">
        <f t="shared" si="26"/>
        <v>148.80000000000001</v>
      </c>
    </row>
    <row r="92" spans="1:10" s="48" customFormat="1" ht="14.45" customHeight="1" x14ac:dyDescent="0.25">
      <c r="A92" s="166" t="s">
        <v>56</v>
      </c>
      <c r="B92" s="167"/>
      <c r="C92" s="167"/>
      <c r="D92" s="167"/>
      <c r="E92" s="167"/>
      <c r="F92" s="168"/>
      <c r="G92" s="101">
        <f>SUM(G90:G91)</f>
        <v>530</v>
      </c>
      <c r="H92" s="95">
        <f>SUM(H90:H91)</f>
        <v>265</v>
      </c>
      <c r="I92" s="101">
        <f>SUM(I90:I91)</f>
        <v>291.5</v>
      </c>
      <c r="J92" s="101">
        <f>SUM(J90:J91)</f>
        <v>328.6</v>
      </c>
    </row>
    <row r="93" spans="1:10" s="48" customFormat="1" ht="21" x14ac:dyDescent="0.25">
      <c r="A93" s="51"/>
      <c r="B93" s="51"/>
      <c r="C93" s="51"/>
      <c r="D93" s="51"/>
      <c r="E93" s="51"/>
      <c r="F93" s="51"/>
      <c r="G93" s="51"/>
      <c r="H93" s="96"/>
      <c r="I93" s="51"/>
      <c r="J93" s="51"/>
    </row>
    <row r="94" spans="1:10" s="48" customFormat="1" ht="25.15" customHeight="1" x14ac:dyDescent="0.25">
      <c r="A94" s="150" t="s">
        <v>94</v>
      </c>
      <c r="B94" s="150"/>
      <c r="C94" s="151" t="s">
        <v>5</v>
      </c>
      <c r="D94" s="46" t="s">
        <v>54</v>
      </c>
      <c r="E94" s="150" t="s">
        <v>811</v>
      </c>
      <c r="F94" s="149"/>
      <c r="G94" s="101">
        <f t="shared" ref="G94:G98" si="27">+H94*2</f>
        <v>262</v>
      </c>
      <c r="H94" s="93">
        <v>131</v>
      </c>
      <c r="I94" s="101">
        <f t="shared" ref="I94:I98" si="28">+G94*0.55</f>
        <v>144.10000000000002</v>
      </c>
      <c r="J94" s="101">
        <f t="shared" ref="J94:J98" si="29">+G94*0.62</f>
        <v>162.44</v>
      </c>
    </row>
    <row r="95" spans="1:10" s="48" customFormat="1" ht="25.15" customHeight="1" x14ac:dyDescent="0.25">
      <c r="A95" s="150"/>
      <c r="B95" s="150"/>
      <c r="C95" s="151"/>
      <c r="D95" s="46" t="s">
        <v>54</v>
      </c>
      <c r="E95" s="150"/>
      <c r="F95" s="149"/>
      <c r="G95" s="101">
        <f t="shared" si="27"/>
        <v>262</v>
      </c>
      <c r="H95" s="93">
        <v>131</v>
      </c>
      <c r="I95" s="101">
        <f t="shared" si="28"/>
        <v>144.10000000000002</v>
      </c>
      <c r="J95" s="101">
        <f t="shared" si="29"/>
        <v>162.44</v>
      </c>
    </row>
    <row r="96" spans="1:10" s="48" customFormat="1" ht="25.15" customHeight="1" x14ac:dyDescent="0.25">
      <c r="A96" s="150"/>
      <c r="B96" s="150"/>
      <c r="C96" s="151"/>
      <c r="D96" s="46" t="s">
        <v>55</v>
      </c>
      <c r="E96" s="150"/>
      <c r="F96" s="149"/>
      <c r="G96" s="101">
        <f t="shared" si="27"/>
        <v>234</v>
      </c>
      <c r="H96" s="93">
        <v>117</v>
      </c>
      <c r="I96" s="101">
        <f t="shared" si="28"/>
        <v>128.70000000000002</v>
      </c>
      <c r="J96" s="101">
        <f t="shared" si="29"/>
        <v>145.08000000000001</v>
      </c>
    </row>
    <row r="97" spans="1:10" s="48" customFormat="1" ht="25.15" customHeight="1" x14ac:dyDescent="0.25">
      <c r="A97" s="150"/>
      <c r="B97" s="150"/>
      <c r="C97" s="151"/>
      <c r="D97" s="46" t="s">
        <v>65</v>
      </c>
      <c r="E97" s="150"/>
      <c r="F97" s="149"/>
      <c r="G97" s="101">
        <f t="shared" si="27"/>
        <v>52</v>
      </c>
      <c r="H97" s="93">
        <v>26</v>
      </c>
      <c r="I97" s="101">
        <f t="shared" si="28"/>
        <v>28.6</v>
      </c>
      <c r="J97" s="101">
        <f t="shared" si="29"/>
        <v>32.24</v>
      </c>
    </row>
    <row r="98" spans="1:10" s="48" customFormat="1" ht="25.15" customHeight="1" x14ac:dyDescent="0.25">
      <c r="A98" s="150"/>
      <c r="B98" s="150"/>
      <c r="C98" s="151"/>
      <c r="D98" s="46" t="s">
        <v>65</v>
      </c>
      <c r="E98" s="150"/>
      <c r="F98" s="149"/>
      <c r="G98" s="101">
        <f t="shared" si="27"/>
        <v>52</v>
      </c>
      <c r="H98" s="93">
        <v>26</v>
      </c>
      <c r="I98" s="101">
        <f t="shared" si="28"/>
        <v>28.6</v>
      </c>
      <c r="J98" s="101">
        <f t="shared" si="29"/>
        <v>32.24</v>
      </c>
    </row>
    <row r="99" spans="1:10" s="48" customFormat="1" ht="21" x14ac:dyDescent="0.25">
      <c r="A99" s="148" t="s">
        <v>66</v>
      </c>
      <c r="B99" s="148"/>
      <c r="C99" s="148"/>
      <c r="D99" s="148"/>
      <c r="E99" s="148"/>
      <c r="F99" s="148"/>
      <c r="G99" s="101">
        <f>SUM(G94:G98)</f>
        <v>862</v>
      </c>
      <c r="H99" s="95">
        <f>SUM(H94:H98)</f>
        <v>431</v>
      </c>
      <c r="I99" s="101">
        <f>SUM(I94:I98)</f>
        <v>474.10000000000014</v>
      </c>
      <c r="J99" s="101">
        <f>SUM(J94:J98)</f>
        <v>534.44000000000005</v>
      </c>
    </row>
    <row r="100" spans="1:10" s="48" customFormat="1" ht="21" x14ac:dyDescent="0.25">
      <c r="A100" s="51"/>
      <c r="B100" s="51"/>
      <c r="C100" s="51"/>
      <c r="D100" s="51"/>
      <c r="E100" s="51"/>
      <c r="F100" s="51"/>
      <c r="G100" s="51"/>
      <c r="H100" s="96"/>
      <c r="I100" s="51"/>
      <c r="J100" s="51"/>
    </row>
    <row r="101" spans="1:10" s="48" customFormat="1" ht="25.15" customHeight="1" x14ac:dyDescent="0.25">
      <c r="A101" s="150" t="s">
        <v>94</v>
      </c>
      <c r="B101" s="150"/>
      <c r="C101" s="151" t="s">
        <v>6</v>
      </c>
      <c r="D101" s="46" t="s">
        <v>57</v>
      </c>
      <c r="E101" s="150" t="s">
        <v>811</v>
      </c>
      <c r="F101" s="149"/>
      <c r="G101" s="101">
        <f t="shared" ref="G101:G105" si="30">+H101*2</f>
        <v>262</v>
      </c>
      <c r="H101" s="93">
        <v>131</v>
      </c>
      <c r="I101" s="101">
        <f t="shared" ref="I101:I105" si="31">+G101*0.55</f>
        <v>144.10000000000002</v>
      </c>
      <c r="J101" s="101">
        <f t="shared" ref="J101:J105" si="32">+G101*0.62</f>
        <v>162.44</v>
      </c>
    </row>
    <row r="102" spans="1:10" s="48" customFormat="1" ht="25.15" customHeight="1" x14ac:dyDescent="0.25">
      <c r="A102" s="150"/>
      <c r="B102" s="150"/>
      <c r="C102" s="151"/>
      <c r="D102" s="46" t="s">
        <v>57</v>
      </c>
      <c r="E102" s="150"/>
      <c r="F102" s="149"/>
      <c r="G102" s="101">
        <f t="shared" si="30"/>
        <v>262</v>
      </c>
      <c r="H102" s="93">
        <v>131</v>
      </c>
      <c r="I102" s="101">
        <f t="shared" si="31"/>
        <v>144.10000000000002</v>
      </c>
      <c r="J102" s="101">
        <f t="shared" si="32"/>
        <v>162.44</v>
      </c>
    </row>
    <row r="103" spans="1:10" s="48" customFormat="1" ht="25.15" customHeight="1" x14ac:dyDescent="0.25">
      <c r="A103" s="150"/>
      <c r="B103" s="150"/>
      <c r="C103" s="151"/>
      <c r="D103" s="46" t="s">
        <v>55</v>
      </c>
      <c r="E103" s="150"/>
      <c r="F103" s="149"/>
      <c r="G103" s="101">
        <f t="shared" si="30"/>
        <v>234</v>
      </c>
      <c r="H103" s="93">
        <v>117</v>
      </c>
      <c r="I103" s="101">
        <f t="shared" si="31"/>
        <v>128.70000000000002</v>
      </c>
      <c r="J103" s="101">
        <f t="shared" si="32"/>
        <v>145.08000000000001</v>
      </c>
    </row>
    <row r="104" spans="1:10" s="48" customFormat="1" ht="25.15" customHeight="1" x14ac:dyDescent="0.25">
      <c r="A104" s="150"/>
      <c r="B104" s="150"/>
      <c r="C104" s="151"/>
      <c r="D104" s="46" t="s">
        <v>65</v>
      </c>
      <c r="E104" s="150"/>
      <c r="F104" s="149"/>
      <c r="G104" s="101">
        <f t="shared" si="30"/>
        <v>52</v>
      </c>
      <c r="H104" s="93">
        <v>26</v>
      </c>
      <c r="I104" s="101">
        <f t="shared" si="31"/>
        <v>28.6</v>
      </c>
      <c r="J104" s="101">
        <f t="shared" si="32"/>
        <v>32.24</v>
      </c>
    </row>
    <row r="105" spans="1:10" s="48" customFormat="1" ht="25.15" customHeight="1" x14ac:dyDescent="0.25">
      <c r="A105" s="150"/>
      <c r="B105" s="150"/>
      <c r="C105" s="151"/>
      <c r="D105" s="46" t="s">
        <v>65</v>
      </c>
      <c r="E105" s="150"/>
      <c r="F105" s="149"/>
      <c r="G105" s="101">
        <f t="shared" si="30"/>
        <v>52</v>
      </c>
      <c r="H105" s="93">
        <v>26</v>
      </c>
      <c r="I105" s="101">
        <f t="shared" si="31"/>
        <v>28.6</v>
      </c>
      <c r="J105" s="101">
        <f t="shared" si="32"/>
        <v>32.24</v>
      </c>
    </row>
    <row r="106" spans="1:10" s="48" customFormat="1" ht="21" x14ac:dyDescent="0.25">
      <c r="A106" s="148" t="s">
        <v>66</v>
      </c>
      <c r="B106" s="148"/>
      <c r="C106" s="148"/>
      <c r="D106" s="148"/>
      <c r="E106" s="148"/>
      <c r="F106" s="148"/>
      <c r="G106" s="101">
        <f>SUM(G101:G105)</f>
        <v>862</v>
      </c>
      <c r="H106" s="95">
        <f>SUM(H101:H105)</f>
        <v>431</v>
      </c>
      <c r="I106" s="101">
        <f>SUM(I101:I105)</f>
        <v>474.10000000000014</v>
      </c>
      <c r="J106" s="101">
        <f>SUM(J101:J105)</f>
        <v>534.44000000000005</v>
      </c>
    </row>
    <row r="107" spans="1:10" s="48" customFormat="1" ht="21" x14ac:dyDescent="0.25">
      <c r="A107" s="51"/>
      <c r="B107" s="51"/>
      <c r="C107" s="51"/>
      <c r="D107" s="51"/>
      <c r="E107" s="51"/>
      <c r="F107" s="51"/>
      <c r="G107" s="51"/>
      <c r="H107" s="96"/>
      <c r="I107" s="51"/>
      <c r="J107" s="51"/>
    </row>
    <row r="108" spans="1:10" s="48" customFormat="1" ht="25.15" customHeight="1" x14ac:dyDescent="0.25">
      <c r="A108" s="161" t="s">
        <v>95</v>
      </c>
      <c r="B108" s="161"/>
      <c r="C108" s="151" t="s">
        <v>5</v>
      </c>
      <c r="D108" s="46" t="s">
        <v>54</v>
      </c>
      <c r="E108" s="150" t="s">
        <v>812</v>
      </c>
      <c r="F108" s="149"/>
      <c r="G108" s="101">
        <f t="shared" ref="G108:G112" si="33">+H108*2</f>
        <v>262</v>
      </c>
      <c r="H108" s="93">
        <v>131</v>
      </c>
      <c r="I108" s="101">
        <f t="shared" ref="I108:I112" si="34">+G108*0.55</f>
        <v>144.10000000000002</v>
      </c>
      <c r="J108" s="101">
        <f t="shared" ref="J108:J112" si="35">+G108*0.62</f>
        <v>162.44</v>
      </c>
    </row>
    <row r="109" spans="1:10" s="48" customFormat="1" ht="25.15" customHeight="1" x14ac:dyDescent="0.25">
      <c r="A109" s="161"/>
      <c r="B109" s="161"/>
      <c r="C109" s="151"/>
      <c r="D109" s="46" t="s">
        <v>54</v>
      </c>
      <c r="E109" s="150"/>
      <c r="F109" s="149"/>
      <c r="G109" s="101">
        <f t="shared" si="33"/>
        <v>262</v>
      </c>
      <c r="H109" s="93">
        <v>131</v>
      </c>
      <c r="I109" s="101">
        <f t="shared" si="34"/>
        <v>144.10000000000002</v>
      </c>
      <c r="J109" s="101">
        <f t="shared" si="35"/>
        <v>162.44</v>
      </c>
    </row>
    <row r="110" spans="1:10" s="48" customFormat="1" ht="25.15" customHeight="1" x14ac:dyDescent="0.25">
      <c r="A110" s="161"/>
      <c r="B110" s="161"/>
      <c r="C110" s="151"/>
      <c r="D110" s="46" t="s">
        <v>58</v>
      </c>
      <c r="E110" s="150"/>
      <c r="F110" s="149"/>
      <c r="G110" s="101">
        <f t="shared" si="33"/>
        <v>240</v>
      </c>
      <c r="H110" s="93">
        <v>120</v>
      </c>
      <c r="I110" s="101">
        <f t="shared" si="34"/>
        <v>132</v>
      </c>
      <c r="J110" s="101">
        <f t="shared" si="35"/>
        <v>148.80000000000001</v>
      </c>
    </row>
    <row r="111" spans="1:10" s="48" customFormat="1" ht="25.15" customHeight="1" x14ac:dyDescent="0.25">
      <c r="A111" s="161"/>
      <c r="B111" s="161"/>
      <c r="C111" s="151"/>
      <c r="D111" s="46" t="s">
        <v>67</v>
      </c>
      <c r="E111" s="150"/>
      <c r="F111" s="149"/>
      <c r="G111" s="101">
        <f t="shared" si="33"/>
        <v>54</v>
      </c>
      <c r="H111" s="93">
        <v>27</v>
      </c>
      <c r="I111" s="101">
        <f t="shared" si="34"/>
        <v>29.700000000000003</v>
      </c>
      <c r="J111" s="101">
        <f t="shared" si="35"/>
        <v>33.479999999999997</v>
      </c>
    </row>
    <row r="112" spans="1:10" s="48" customFormat="1" ht="25.15" customHeight="1" x14ac:dyDescent="0.25">
      <c r="A112" s="161"/>
      <c r="B112" s="161"/>
      <c r="C112" s="151"/>
      <c r="D112" s="46" t="s">
        <v>67</v>
      </c>
      <c r="E112" s="150"/>
      <c r="F112" s="149"/>
      <c r="G112" s="101">
        <f t="shared" si="33"/>
        <v>54</v>
      </c>
      <c r="H112" s="93">
        <v>27</v>
      </c>
      <c r="I112" s="101">
        <f t="shared" si="34"/>
        <v>29.700000000000003</v>
      </c>
      <c r="J112" s="101">
        <f t="shared" si="35"/>
        <v>33.479999999999997</v>
      </c>
    </row>
    <row r="113" spans="1:10" s="48" customFormat="1" ht="21" x14ac:dyDescent="0.25">
      <c r="A113" s="148" t="s">
        <v>66</v>
      </c>
      <c r="B113" s="148"/>
      <c r="C113" s="148"/>
      <c r="D113" s="148"/>
      <c r="E113" s="148"/>
      <c r="F113" s="148"/>
      <c r="G113" s="101">
        <f>SUM(G108:G112)</f>
        <v>872</v>
      </c>
      <c r="H113" s="95">
        <f>SUM(H108:H112)</f>
        <v>436</v>
      </c>
      <c r="I113" s="101">
        <f>SUM(I108:I112)</f>
        <v>479.6</v>
      </c>
      <c r="J113" s="101">
        <f>SUM(J108:J112)</f>
        <v>540.64</v>
      </c>
    </row>
    <row r="114" spans="1:10" s="48" customFormat="1" ht="21" x14ac:dyDescent="0.25">
      <c r="A114" s="51"/>
      <c r="B114" s="51"/>
      <c r="C114" s="51"/>
      <c r="D114" s="51"/>
      <c r="E114" s="51"/>
      <c r="F114" s="51"/>
      <c r="G114" s="51"/>
      <c r="H114" s="96"/>
      <c r="I114" s="51"/>
      <c r="J114" s="51"/>
    </row>
    <row r="115" spans="1:10" s="48" customFormat="1" ht="25.15" customHeight="1" x14ac:dyDescent="0.25">
      <c r="A115" s="150" t="s">
        <v>95</v>
      </c>
      <c r="B115" s="150"/>
      <c r="C115" s="151" t="s">
        <v>6</v>
      </c>
      <c r="D115" s="46" t="s">
        <v>57</v>
      </c>
      <c r="E115" s="150" t="s">
        <v>812</v>
      </c>
      <c r="F115" s="149"/>
      <c r="G115" s="101">
        <f t="shared" ref="G115:G119" si="36">+H115*2</f>
        <v>262</v>
      </c>
      <c r="H115" s="93">
        <v>131</v>
      </c>
      <c r="I115" s="101">
        <f t="shared" ref="I115:I119" si="37">+G115*0.55</f>
        <v>144.10000000000002</v>
      </c>
      <c r="J115" s="101">
        <f t="shared" ref="J115:J119" si="38">+G115*0.62</f>
        <v>162.44</v>
      </c>
    </row>
    <row r="116" spans="1:10" s="48" customFormat="1" ht="25.15" customHeight="1" x14ac:dyDescent="0.25">
      <c r="A116" s="150"/>
      <c r="B116" s="150"/>
      <c r="C116" s="151"/>
      <c r="D116" s="46" t="s">
        <v>57</v>
      </c>
      <c r="E116" s="150"/>
      <c r="F116" s="149"/>
      <c r="G116" s="101">
        <f t="shared" si="36"/>
        <v>262</v>
      </c>
      <c r="H116" s="93">
        <v>131</v>
      </c>
      <c r="I116" s="101">
        <f t="shared" si="37"/>
        <v>144.10000000000002</v>
      </c>
      <c r="J116" s="101">
        <f t="shared" si="38"/>
        <v>162.44</v>
      </c>
    </row>
    <row r="117" spans="1:10" s="48" customFormat="1" ht="25.15" customHeight="1" x14ac:dyDescent="0.25">
      <c r="A117" s="150"/>
      <c r="B117" s="150"/>
      <c r="C117" s="151"/>
      <c r="D117" s="46" t="s">
        <v>58</v>
      </c>
      <c r="E117" s="150"/>
      <c r="F117" s="149"/>
      <c r="G117" s="101">
        <f t="shared" si="36"/>
        <v>240</v>
      </c>
      <c r="H117" s="93">
        <v>120</v>
      </c>
      <c r="I117" s="101">
        <f t="shared" si="37"/>
        <v>132</v>
      </c>
      <c r="J117" s="101">
        <f t="shared" si="38"/>
        <v>148.80000000000001</v>
      </c>
    </row>
    <row r="118" spans="1:10" s="48" customFormat="1" ht="25.15" customHeight="1" x14ac:dyDescent="0.25">
      <c r="A118" s="150"/>
      <c r="B118" s="150"/>
      <c r="C118" s="151"/>
      <c r="D118" s="46" t="s">
        <v>67</v>
      </c>
      <c r="E118" s="150"/>
      <c r="F118" s="149"/>
      <c r="G118" s="101">
        <f t="shared" si="36"/>
        <v>54</v>
      </c>
      <c r="H118" s="93">
        <v>27</v>
      </c>
      <c r="I118" s="101">
        <f t="shared" si="37"/>
        <v>29.700000000000003</v>
      </c>
      <c r="J118" s="101">
        <f t="shared" si="38"/>
        <v>33.479999999999997</v>
      </c>
    </row>
    <row r="119" spans="1:10" s="48" customFormat="1" ht="25.15" customHeight="1" x14ac:dyDescent="0.25">
      <c r="A119" s="150"/>
      <c r="B119" s="150"/>
      <c r="C119" s="151"/>
      <c r="D119" s="46" t="s">
        <v>67</v>
      </c>
      <c r="E119" s="150"/>
      <c r="F119" s="149"/>
      <c r="G119" s="101">
        <f t="shared" si="36"/>
        <v>54</v>
      </c>
      <c r="H119" s="93">
        <v>27</v>
      </c>
      <c r="I119" s="101">
        <f t="shared" si="37"/>
        <v>29.700000000000003</v>
      </c>
      <c r="J119" s="101">
        <f t="shared" si="38"/>
        <v>33.479999999999997</v>
      </c>
    </row>
    <row r="120" spans="1:10" s="48" customFormat="1" ht="21" x14ac:dyDescent="0.25">
      <c r="A120" s="148" t="s">
        <v>66</v>
      </c>
      <c r="B120" s="148"/>
      <c r="C120" s="148"/>
      <c r="D120" s="148"/>
      <c r="E120" s="148"/>
      <c r="F120" s="148"/>
      <c r="G120" s="101">
        <f>SUM(G115:G119)</f>
        <v>872</v>
      </c>
      <c r="H120" s="95">
        <f>SUM(H115:H119)</f>
        <v>436</v>
      </c>
      <c r="I120" s="101">
        <f>SUM(I115:I119)</f>
        <v>479.6</v>
      </c>
      <c r="J120" s="101">
        <f>SUM(J115:J119)</f>
        <v>540.64</v>
      </c>
    </row>
    <row r="121" spans="1:10" s="48" customFormat="1" ht="21" x14ac:dyDescent="0.25">
      <c r="A121" s="51"/>
      <c r="B121" s="51"/>
      <c r="C121" s="51"/>
      <c r="D121" s="51"/>
      <c r="E121" s="51"/>
      <c r="F121" s="51"/>
      <c r="G121" s="51"/>
      <c r="H121" s="96"/>
      <c r="I121" s="51"/>
      <c r="J121" s="51"/>
    </row>
    <row r="122" spans="1:10" s="48" customFormat="1" ht="25.15" customHeight="1" x14ac:dyDescent="0.25">
      <c r="A122" s="150" t="s">
        <v>64</v>
      </c>
      <c r="B122" s="150"/>
      <c r="C122" s="151" t="s">
        <v>5</v>
      </c>
      <c r="D122" s="46" t="s">
        <v>54</v>
      </c>
      <c r="E122" s="150" t="s">
        <v>813</v>
      </c>
      <c r="F122" s="149"/>
      <c r="G122" s="101">
        <f t="shared" ref="G122:G126" si="39">+H122*2</f>
        <v>262</v>
      </c>
      <c r="H122" s="93">
        <v>131</v>
      </c>
      <c r="I122" s="101">
        <f t="shared" ref="I122:I123" si="40">+G122*0.55</f>
        <v>144.10000000000002</v>
      </c>
      <c r="J122" s="101">
        <f t="shared" ref="J122:J123" si="41">+G122*0.62</f>
        <v>162.44</v>
      </c>
    </row>
    <row r="123" spans="1:10" s="48" customFormat="1" ht="25.15" customHeight="1" x14ac:dyDescent="0.25">
      <c r="A123" s="150"/>
      <c r="B123" s="150"/>
      <c r="C123" s="151"/>
      <c r="D123" s="46" t="s">
        <v>54</v>
      </c>
      <c r="E123" s="150"/>
      <c r="F123" s="149"/>
      <c r="G123" s="101">
        <f t="shared" si="39"/>
        <v>262</v>
      </c>
      <c r="H123" s="93">
        <v>131</v>
      </c>
      <c r="I123" s="101">
        <f t="shared" si="40"/>
        <v>144.10000000000002</v>
      </c>
      <c r="J123" s="101">
        <f t="shared" si="41"/>
        <v>162.44</v>
      </c>
    </row>
    <row r="124" spans="1:10" s="48" customFormat="1" ht="25.15" customHeight="1" x14ac:dyDescent="0.25">
      <c r="A124" s="150"/>
      <c r="B124" s="150"/>
      <c r="C124" s="151"/>
      <c r="D124" s="46" t="s">
        <v>59</v>
      </c>
      <c r="E124" s="150"/>
      <c r="F124" s="149"/>
      <c r="G124" s="101">
        <f t="shared" si="39"/>
        <v>252</v>
      </c>
      <c r="H124" s="93">
        <v>126</v>
      </c>
      <c r="I124" s="101">
        <f t="shared" ref="I124:I126" si="42">+G124*0.55</f>
        <v>138.60000000000002</v>
      </c>
      <c r="J124" s="101">
        <f t="shared" ref="J124:J126" si="43">+G124*0.62</f>
        <v>156.24</v>
      </c>
    </row>
    <row r="125" spans="1:10" s="48" customFormat="1" ht="25.15" customHeight="1" x14ac:dyDescent="0.25">
      <c r="A125" s="150"/>
      <c r="B125" s="150"/>
      <c r="C125" s="151"/>
      <c r="D125" s="46" t="s">
        <v>68</v>
      </c>
      <c r="E125" s="150"/>
      <c r="F125" s="149"/>
      <c r="G125" s="101">
        <f t="shared" si="39"/>
        <v>74</v>
      </c>
      <c r="H125" s="93">
        <v>37</v>
      </c>
      <c r="I125" s="101">
        <f t="shared" si="42"/>
        <v>40.700000000000003</v>
      </c>
      <c r="J125" s="101">
        <f t="shared" si="43"/>
        <v>45.88</v>
      </c>
    </row>
    <row r="126" spans="1:10" s="48" customFormat="1" ht="25.15" customHeight="1" x14ac:dyDescent="0.25">
      <c r="A126" s="150"/>
      <c r="B126" s="150"/>
      <c r="C126" s="151"/>
      <c r="D126" s="46" t="s">
        <v>68</v>
      </c>
      <c r="E126" s="150"/>
      <c r="F126" s="149"/>
      <c r="G126" s="101">
        <f t="shared" si="39"/>
        <v>74</v>
      </c>
      <c r="H126" s="93">
        <v>37</v>
      </c>
      <c r="I126" s="101">
        <f t="shared" si="42"/>
        <v>40.700000000000003</v>
      </c>
      <c r="J126" s="101">
        <f t="shared" si="43"/>
        <v>45.88</v>
      </c>
    </row>
    <row r="127" spans="1:10" s="48" customFormat="1" ht="21" x14ac:dyDescent="0.25">
      <c r="A127" s="148" t="s">
        <v>66</v>
      </c>
      <c r="B127" s="148"/>
      <c r="C127" s="148"/>
      <c r="D127" s="148"/>
      <c r="E127" s="148"/>
      <c r="F127" s="148"/>
      <c r="G127" s="101">
        <f>SUM(G122:G126)</f>
        <v>924</v>
      </c>
      <c r="H127" s="95">
        <f>SUM(H122:H126)</f>
        <v>462</v>
      </c>
      <c r="I127" s="101">
        <f>SUM(I122:I126)</f>
        <v>508.20000000000005</v>
      </c>
      <c r="J127" s="101">
        <f>SUM(J122:J126)</f>
        <v>572.88</v>
      </c>
    </row>
    <row r="128" spans="1:10" s="48" customFormat="1" ht="21" x14ac:dyDescent="0.25">
      <c r="A128" s="51"/>
      <c r="B128" s="51"/>
      <c r="C128" s="51"/>
      <c r="D128" s="51"/>
      <c r="E128" s="51"/>
      <c r="F128" s="51"/>
      <c r="G128" s="51"/>
      <c r="H128" s="96"/>
      <c r="I128" s="51"/>
      <c r="J128" s="51"/>
    </row>
    <row r="129" spans="1:10" s="48" customFormat="1" ht="25.15" customHeight="1" x14ac:dyDescent="0.25">
      <c r="A129" s="150" t="s">
        <v>94</v>
      </c>
      <c r="B129" s="150"/>
      <c r="C129" s="151" t="s">
        <v>6</v>
      </c>
      <c r="D129" s="46" t="s">
        <v>57</v>
      </c>
      <c r="E129" s="150" t="s">
        <v>813</v>
      </c>
      <c r="F129" s="149"/>
      <c r="G129" s="101">
        <f t="shared" ref="G129:G133" si="44">+H129*2</f>
        <v>262</v>
      </c>
      <c r="H129" s="93">
        <v>131</v>
      </c>
      <c r="I129" s="101">
        <f t="shared" ref="I129:I134" si="45">+G129*0.55</f>
        <v>144.10000000000002</v>
      </c>
      <c r="J129" s="101">
        <f t="shared" ref="J129:J134" si="46">+G129*0.62</f>
        <v>162.44</v>
      </c>
    </row>
    <row r="130" spans="1:10" s="48" customFormat="1" ht="25.15" customHeight="1" x14ac:dyDescent="0.25">
      <c r="A130" s="150"/>
      <c r="B130" s="150"/>
      <c r="C130" s="151"/>
      <c r="D130" s="46" t="s">
        <v>57</v>
      </c>
      <c r="E130" s="150"/>
      <c r="F130" s="149"/>
      <c r="G130" s="101">
        <f t="shared" si="44"/>
        <v>262</v>
      </c>
      <c r="H130" s="93">
        <v>131</v>
      </c>
      <c r="I130" s="101">
        <f t="shared" si="45"/>
        <v>144.10000000000002</v>
      </c>
      <c r="J130" s="101">
        <f t="shared" si="46"/>
        <v>162.44</v>
      </c>
    </row>
    <row r="131" spans="1:10" s="48" customFormat="1" ht="25.15" customHeight="1" x14ac:dyDescent="0.25">
      <c r="A131" s="150"/>
      <c r="B131" s="150"/>
      <c r="C131" s="151"/>
      <c r="D131" s="46" t="s">
        <v>59</v>
      </c>
      <c r="E131" s="150"/>
      <c r="F131" s="149"/>
      <c r="G131" s="101">
        <f t="shared" si="44"/>
        <v>252</v>
      </c>
      <c r="H131" s="93">
        <v>126</v>
      </c>
      <c r="I131" s="101">
        <f t="shared" si="45"/>
        <v>138.60000000000002</v>
      </c>
      <c r="J131" s="101">
        <f t="shared" si="46"/>
        <v>156.24</v>
      </c>
    </row>
    <row r="132" spans="1:10" s="48" customFormat="1" ht="25.15" customHeight="1" x14ac:dyDescent="0.25">
      <c r="A132" s="150"/>
      <c r="B132" s="150"/>
      <c r="C132" s="151"/>
      <c r="D132" s="46" t="s">
        <v>68</v>
      </c>
      <c r="E132" s="150"/>
      <c r="F132" s="149"/>
      <c r="G132" s="101">
        <f t="shared" si="44"/>
        <v>74</v>
      </c>
      <c r="H132" s="93">
        <v>37</v>
      </c>
      <c r="I132" s="101">
        <f t="shared" si="45"/>
        <v>40.700000000000003</v>
      </c>
      <c r="J132" s="101">
        <f t="shared" si="46"/>
        <v>45.88</v>
      </c>
    </row>
    <row r="133" spans="1:10" s="48" customFormat="1" ht="25.15" customHeight="1" x14ac:dyDescent="0.25">
      <c r="A133" s="150"/>
      <c r="B133" s="150"/>
      <c r="C133" s="151"/>
      <c r="D133" s="46" t="s">
        <v>68</v>
      </c>
      <c r="E133" s="150"/>
      <c r="F133" s="149"/>
      <c r="G133" s="101">
        <f t="shared" si="44"/>
        <v>74</v>
      </c>
      <c r="H133" s="93">
        <v>37</v>
      </c>
      <c r="I133" s="101">
        <f t="shared" si="45"/>
        <v>40.700000000000003</v>
      </c>
      <c r="J133" s="101">
        <f t="shared" si="46"/>
        <v>45.88</v>
      </c>
    </row>
    <row r="134" spans="1:10" s="48" customFormat="1" ht="21" x14ac:dyDescent="0.25">
      <c r="A134" s="148" t="s">
        <v>66</v>
      </c>
      <c r="B134" s="148"/>
      <c r="C134" s="148"/>
      <c r="D134" s="148"/>
      <c r="E134" s="148"/>
      <c r="F134" s="148"/>
      <c r="G134" s="101">
        <f>SUM(G129:G133)</f>
        <v>924</v>
      </c>
      <c r="H134" s="95">
        <f>SUM(H129:H133)</f>
        <v>462</v>
      </c>
      <c r="I134" s="101">
        <f t="shared" si="45"/>
        <v>508.20000000000005</v>
      </c>
      <c r="J134" s="101">
        <f t="shared" si="46"/>
        <v>572.88</v>
      </c>
    </row>
    <row r="135" spans="1:10" s="48" customFormat="1" ht="21" x14ac:dyDescent="0.25">
      <c r="A135" s="51"/>
      <c r="B135" s="51"/>
      <c r="C135" s="51"/>
      <c r="D135" s="51"/>
      <c r="E135" s="51"/>
      <c r="F135" s="51"/>
      <c r="G135" s="51"/>
      <c r="H135" s="96"/>
      <c r="I135" s="51"/>
      <c r="J135" s="51"/>
    </row>
    <row r="136" spans="1:10" s="48" customFormat="1" ht="25.15" customHeight="1" x14ac:dyDescent="0.25">
      <c r="A136" s="155" t="s">
        <v>94</v>
      </c>
      <c r="B136" s="156"/>
      <c r="C136" s="151" t="s">
        <v>5</v>
      </c>
      <c r="D136" s="46" t="s">
        <v>60</v>
      </c>
      <c r="E136" s="150" t="s">
        <v>815</v>
      </c>
      <c r="F136" s="149"/>
      <c r="G136" s="101">
        <f t="shared" ref="G136:G140" si="47">+H136*2</f>
        <v>290</v>
      </c>
      <c r="H136" s="93">
        <v>145</v>
      </c>
      <c r="I136" s="101">
        <f t="shared" ref="I136:I141" si="48">+G136*0.55</f>
        <v>159.5</v>
      </c>
      <c r="J136" s="101">
        <f t="shared" ref="J136:J141" si="49">+G136*0.62</f>
        <v>179.8</v>
      </c>
    </row>
    <row r="137" spans="1:10" s="48" customFormat="1" ht="25.15" customHeight="1" x14ac:dyDescent="0.25">
      <c r="A137" s="157"/>
      <c r="B137" s="158"/>
      <c r="C137" s="151"/>
      <c r="D137" s="46" t="s">
        <v>60</v>
      </c>
      <c r="E137" s="150"/>
      <c r="F137" s="149"/>
      <c r="G137" s="101">
        <f t="shared" si="47"/>
        <v>290</v>
      </c>
      <c r="H137" s="93">
        <v>145</v>
      </c>
      <c r="I137" s="101">
        <f t="shared" si="48"/>
        <v>159.5</v>
      </c>
      <c r="J137" s="101">
        <f t="shared" si="49"/>
        <v>179.8</v>
      </c>
    </row>
    <row r="138" spans="1:10" s="48" customFormat="1" ht="25.15" customHeight="1" x14ac:dyDescent="0.25">
      <c r="A138" s="157"/>
      <c r="B138" s="158"/>
      <c r="C138" s="151"/>
      <c r="D138" s="46" t="s">
        <v>69</v>
      </c>
      <c r="E138" s="150"/>
      <c r="F138" s="149"/>
      <c r="G138" s="101">
        <f t="shared" si="47"/>
        <v>234</v>
      </c>
      <c r="H138" s="93">
        <v>117</v>
      </c>
      <c r="I138" s="101">
        <f t="shared" si="48"/>
        <v>128.70000000000002</v>
      </c>
      <c r="J138" s="101">
        <f t="shared" si="49"/>
        <v>145.08000000000001</v>
      </c>
    </row>
    <row r="139" spans="1:10" s="48" customFormat="1" ht="25.15" customHeight="1" x14ac:dyDescent="0.25">
      <c r="A139" s="157"/>
      <c r="B139" s="158"/>
      <c r="C139" s="151"/>
      <c r="D139" s="46" t="s">
        <v>65</v>
      </c>
      <c r="E139" s="150"/>
      <c r="F139" s="149"/>
      <c r="G139" s="101">
        <f t="shared" si="47"/>
        <v>52</v>
      </c>
      <c r="H139" s="93">
        <v>26</v>
      </c>
      <c r="I139" s="101">
        <f t="shared" si="48"/>
        <v>28.6</v>
      </c>
      <c r="J139" s="101">
        <f t="shared" si="49"/>
        <v>32.24</v>
      </c>
    </row>
    <row r="140" spans="1:10" s="48" customFormat="1" ht="25.15" customHeight="1" x14ac:dyDescent="0.25">
      <c r="A140" s="159"/>
      <c r="B140" s="160"/>
      <c r="C140" s="151"/>
      <c r="D140" s="46" t="s">
        <v>65</v>
      </c>
      <c r="E140" s="150"/>
      <c r="F140" s="149"/>
      <c r="G140" s="101">
        <f t="shared" si="47"/>
        <v>52</v>
      </c>
      <c r="H140" s="93">
        <v>26</v>
      </c>
      <c r="I140" s="101">
        <f t="shared" si="48"/>
        <v>28.6</v>
      </c>
      <c r="J140" s="101">
        <f t="shared" si="49"/>
        <v>32.24</v>
      </c>
    </row>
    <row r="141" spans="1:10" s="48" customFormat="1" ht="21" x14ac:dyDescent="0.25">
      <c r="A141" s="148" t="s">
        <v>66</v>
      </c>
      <c r="B141" s="148"/>
      <c r="C141" s="148"/>
      <c r="D141" s="148"/>
      <c r="E141" s="148"/>
      <c r="F141" s="148"/>
      <c r="G141" s="101">
        <f>SUM(G136:G140)</f>
        <v>918</v>
      </c>
      <c r="H141" s="95">
        <f>SUM(H136:H140)</f>
        <v>459</v>
      </c>
      <c r="I141" s="101">
        <f t="shared" si="48"/>
        <v>504.90000000000003</v>
      </c>
      <c r="J141" s="101">
        <f t="shared" si="49"/>
        <v>569.16</v>
      </c>
    </row>
    <row r="142" spans="1:10" s="48" customFormat="1" ht="21" x14ac:dyDescent="0.25">
      <c r="A142" s="51"/>
      <c r="B142" s="51"/>
      <c r="C142" s="51"/>
      <c r="D142" s="51"/>
      <c r="E142" s="51"/>
      <c r="F142" s="51"/>
      <c r="G142" s="51"/>
      <c r="H142" s="96"/>
      <c r="I142" s="51"/>
      <c r="J142" s="51"/>
    </row>
    <row r="143" spans="1:10" s="48" customFormat="1" ht="25.15" customHeight="1" x14ac:dyDescent="0.25">
      <c r="A143" s="150" t="s">
        <v>94</v>
      </c>
      <c r="B143" s="150"/>
      <c r="C143" s="151" t="s">
        <v>6</v>
      </c>
      <c r="D143" s="46" t="s">
        <v>63</v>
      </c>
      <c r="E143" s="150" t="s">
        <v>815</v>
      </c>
      <c r="F143" s="149"/>
      <c r="G143" s="101">
        <f t="shared" ref="G143:G147" si="50">+H143*2</f>
        <v>290</v>
      </c>
      <c r="H143" s="93">
        <v>145</v>
      </c>
      <c r="I143" s="101">
        <f t="shared" ref="I143:I148" si="51">+G143*0.55</f>
        <v>159.5</v>
      </c>
      <c r="J143" s="101">
        <f t="shared" ref="J143:J148" si="52">+G143*0.62</f>
        <v>179.8</v>
      </c>
    </row>
    <row r="144" spans="1:10" s="48" customFormat="1" ht="25.15" customHeight="1" x14ac:dyDescent="0.25">
      <c r="A144" s="150"/>
      <c r="B144" s="150"/>
      <c r="C144" s="151"/>
      <c r="D144" s="46" t="s">
        <v>63</v>
      </c>
      <c r="E144" s="150"/>
      <c r="F144" s="149"/>
      <c r="G144" s="101">
        <f t="shared" si="50"/>
        <v>290</v>
      </c>
      <c r="H144" s="93">
        <v>145</v>
      </c>
      <c r="I144" s="101">
        <f t="shared" si="51"/>
        <v>159.5</v>
      </c>
      <c r="J144" s="101">
        <f t="shared" si="52"/>
        <v>179.8</v>
      </c>
    </row>
    <row r="145" spans="1:10" s="48" customFormat="1" ht="25.15" customHeight="1" x14ac:dyDescent="0.25">
      <c r="A145" s="150"/>
      <c r="B145" s="150"/>
      <c r="C145" s="151"/>
      <c r="D145" s="46" t="s">
        <v>69</v>
      </c>
      <c r="E145" s="150"/>
      <c r="F145" s="149"/>
      <c r="G145" s="101">
        <f t="shared" si="50"/>
        <v>234</v>
      </c>
      <c r="H145" s="93">
        <v>117</v>
      </c>
      <c r="I145" s="101">
        <f t="shared" si="51"/>
        <v>128.70000000000002</v>
      </c>
      <c r="J145" s="101">
        <f t="shared" si="52"/>
        <v>145.08000000000001</v>
      </c>
    </row>
    <row r="146" spans="1:10" s="48" customFormat="1" ht="25.15" customHeight="1" x14ac:dyDescent="0.25">
      <c r="A146" s="150"/>
      <c r="B146" s="150"/>
      <c r="C146" s="151"/>
      <c r="D146" s="46" t="s">
        <v>65</v>
      </c>
      <c r="E146" s="150"/>
      <c r="F146" s="149"/>
      <c r="G146" s="101">
        <f t="shared" si="50"/>
        <v>52</v>
      </c>
      <c r="H146" s="93">
        <v>26</v>
      </c>
      <c r="I146" s="101">
        <f t="shared" si="51"/>
        <v>28.6</v>
      </c>
      <c r="J146" s="101">
        <f t="shared" si="52"/>
        <v>32.24</v>
      </c>
    </row>
    <row r="147" spans="1:10" s="48" customFormat="1" ht="25.15" customHeight="1" x14ac:dyDescent="0.25">
      <c r="A147" s="150"/>
      <c r="B147" s="150"/>
      <c r="C147" s="151"/>
      <c r="D147" s="46" t="s">
        <v>65</v>
      </c>
      <c r="E147" s="150"/>
      <c r="F147" s="149"/>
      <c r="G147" s="101">
        <f t="shared" si="50"/>
        <v>52</v>
      </c>
      <c r="H147" s="93">
        <v>26</v>
      </c>
      <c r="I147" s="101">
        <f t="shared" si="51"/>
        <v>28.6</v>
      </c>
      <c r="J147" s="101">
        <f t="shared" si="52"/>
        <v>32.24</v>
      </c>
    </row>
    <row r="148" spans="1:10" s="48" customFormat="1" ht="21" x14ac:dyDescent="0.25">
      <c r="A148" s="148" t="s">
        <v>66</v>
      </c>
      <c r="B148" s="148"/>
      <c r="C148" s="148"/>
      <c r="D148" s="148"/>
      <c r="E148" s="148"/>
      <c r="F148" s="148"/>
      <c r="G148" s="101">
        <f>SUM(G143:G147)</f>
        <v>918</v>
      </c>
      <c r="H148" s="95">
        <f>SUM(H143:H147)</f>
        <v>459</v>
      </c>
      <c r="I148" s="101">
        <f t="shared" si="51"/>
        <v>504.90000000000003</v>
      </c>
      <c r="J148" s="101">
        <f t="shared" si="52"/>
        <v>569.16</v>
      </c>
    </row>
    <row r="149" spans="1:10" s="48" customFormat="1" ht="21" x14ac:dyDescent="0.25">
      <c r="A149" s="51"/>
      <c r="B149" s="51"/>
      <c r="C149" s="51"/>
      <c r="D149" s="51"/>
      <c r="E149" s="51"/>
      <c r="F149" s="51"/>
      <c r="G149" s="51"/>
      <c r="H149" s="96"/>
      <c r="I149" s="51"/>
      <c r="J149" s="51"/>
    </row>
    <row r="150" spans="1:10" s="48" customFormat="1" ht="25.15" customHeight="1" x14ac:dyDescent="0.25">
      <c r="A150" s="150" t="s">
        <v>94</v>
      </c>
      <c r="B150" s="150"/>
      <c r="C150" s="151" t="s">
        <v>5</v>
      </c>
      <c r="D150" s="46" t="s">
        <v>60</v>
      </c>
      <c r="E150" s="150" t="s">
        <v>814</v>
      </c>
      <c r="F150" s="149"/>
      <c r="G150" s="101">
        <f t="shared" ref="G150:G154" si="53">+H150*2</f>
        <v>290</v>
      </c>
      <c r="H150" s="93">
        <v>145</v>
      </c>
      <c r="I150" s="101">
        <f t="shared" ref="I150:I155" si="54">+G150*0.55</f>
        <v>159.5</v>
      </c>
      <c r="J150" s="101">
        <f t="shared" ref="J150:J155" si="55">+G150*0.62</f>
        <v>179.8</v>
      </c>
    </row>
    <row r="151" spans="1:10" s="48" customFormat="1" ht="25.15" customHeight="1" x14ac:dyDescent="0.25">
      <c r="A151" s="150"/>
      <c r="B151" s="150"/>
      <c r="C151" s="151"/>
      <c r="D151" s="46" t="s">
        <v>60</v>
      </c>
      <c r="E151" s="150"/>
      <c r="F151" s="149"/>
      <c r="G151" s="101">
        <f t="shared" si="53"/>
        <v>290</v>
      </c>
      <c r="H151" s="93">
        <v>145</v>
      </c>
      <c r="I151" s="101">
        <f t="shared" si="54"/>
        <v>159.5</v>
      </c>
      <c r="J151" s="101">
        <f t="shared" si="55"/>
        <v>179.8</v>
      </c>
    </row>
    <row r="152" spans="1:10" s="48" customFormat="1" ht="25.15" customHeight="1" x14ac:dyDescent="0.25">
      <c r="A152" s="150"/>
      <c r="B152" s="150"/>
      <c r="C152" s="151"/>
      <c r="D152" s="46" t="s">
        <v>62</v>
      </c>
      <c r="E152" s="150"/>
      <c r="F152" s="149"/>
      <c r="G152" s="101">
        <f t="shared" si="53"/>
        <v>240</v>
      </c>
      <c r="H152" s="93">
        <v>120</v>
      </c>
      <c r="I152" s="101">
        <f t="shared" si="54"/>
        <v>132</v>
      </c>
      <c r="J152" s="101">
        <f t="shared" si="55"/>
        <v>148.80000000000001</v>
      </c>
    </row>
    <row r="153" spans="1:10" s="48" customFormat="1" ht="25.15" customHeight="1" x14ac:dyDescent="0.25">
      <c r="A153" s="150"/>
      <c r="B153" s="150"/>
      <c r="C153" s="151"/>
      <c r="D153" s="46" t="s">
        <v>67</v>
      </c>
      <c r="E153" s="150"/>
      <c r="F153" s="149"/>
      <c r="G153" s="101">
        <f t="shared" si="53"/>
        <v>54</v>
      </c>
      <c r="H153" s="93">
        <v>27</v>
      </c>
      <c r="I153" s="101">
        <f t="shared" si="54"/>
        <v>29.700000000000003</v>
      </c>
      <c r="J153" s="101">
        <f t="shared" si="55"/>
        <v>33.479999999999997</v>
      </c>
    </row>
    <row r="154" spans="1:10" s="48" customFormat="1" ht="25.15" customHeight="1" x14ac:dyDescent="0.25">
      <c r="A154" s="150"/>
      <c r="B154" s="150"/>
      <c r="C154" s="151"/>
      <c r="D154" s="46" t="s">
        <v>67</v>
      </c>
      <c r="E154" s="150"/>
      <c r="F154" s="149"/>
      <c r="G154" s="101">
        <f t="shared" si="53"/>
        <v>54</v>
      </c>
      <c r="H154" s="93">
        <v>27</v>
      </c>
      <c r="I154" s="101">
        <f t="shared" si="54"/>
        <v>29.700000000000003</v>
      </c>
      <c r="J154" s="101">
        <f t="shared" si="55"/>
        <v>33.479999999999997</v>
      </c>
    </row>
    <row r="155" spans="1:10" s="48" customFormat="1" ht="21" x14ac:dyDescent="0.25">
      <c r="A155" s="148" t="s">
        <v>66</v>
      </c>
      <c r="B155" s="148"/>
      <c r="C155" s="148"/>
      <c r="D155" s="148"/>
      <c r="E155" s="148"/>
      <c r="F155" s="148"/>
      <c r="G155" s="101">
        <f>SUM(G150:G154)</f>
        <v>928</v>
      </c>
      <c r="H155" s="95">
        <f>SUM(H150:H154)</f>
        <v>464</v>
      </c>
      <c r="I155" s="101">
        <f t="shared" si="54"/>
        <v>510.40000000000003</v>
      </c>
      <c r="J155" s="101">
        <f t="shared" si="55"/>
        <v>575.36</v>
      </c>
    </row>
    <row r="156" spans="1:10" s="48" customFormat="1" ht="21" x14ac:dyDescent="0.25">
      <c r="A156" s="51"/>
      <c r="B156" s="51"/>
      <c r="C156" s="51"/>
      <c r="D156" s="51"/>
      <c r="E156" s="51"/>
      <c r="F156" s="51"/>
      <c r="G156" s="51"/>
      <c r="H156" s="96"/>
      <c r="I156" s="51"/>
      <c r="J156" s="51"/>
    </row>
    <row r="157" spans="1:10" s="48" customFormat="1" ht="25.15" customHeight="1" x14ac:dyDescent="0.25">
      <c r="A157" s="150" t="s">
        <v>95</v>
      </c>
      <c r="B157" s="150"/>
      <c r="C157" s="151" t="s">
        <v>6</v>
      </c>
      <c r="D157" s="46" t="s">
        <v>63</v>
      </c>
      <c r="E157" s="150" t="s">
        <v>814</v>
      </c>
      <c r="F157" s="149"/>
      <c r="G157" s="101">
        <f t="shared" ref="G157:G161" si="56">+H157*2</f>
        <v>290</v>
      </c>
      <c r="H157" s="93">
        <v>145</v>
      </c>
      <c r="I157" s="101">
        <f t="shared" ref="I157:I162" si="57">+G157*0.55</f>
        <v>159.5</v>
      </c>
      <c r="J157" s="101">
        <f t="shared" ref="J157:J162" si="58">+G157*0.62</f>
        <v>179.8</v>
      </c>
    </row>
    <row r="158" spans="1:10" s="48" customFormat="1" ht="25.15" customHeight="1" x14ac:dyDescent="0.25">
      <c r="A158" s="150"/>
      <c r="B158" s="150"/>
      <c r="C158" s="151"/>
      <c r="D158" s="46" t="s">
        <v>63</v>
      </c>
      <c r="E158" s="150"/>
      <c r="F158" s="149"/>
      <c r="G158" s="101">
        <f t="shared" si="56"/>
        <v>290</v>
      </c>
      <c r="H158" s="93">
        <v>145</v>
      </c>
      <c r="I158" s="101">
        <f t="shared" si="57"/>
        <v>159.5</v>
      </c>
      <c r="J158" s="101">
        <f t="shared" si="58"/>
        <v>179.8</v>
      </c>
    </row>
    <row r="159" spans="1:10" s="48" customFormat="1" ht="25.15" customHeight="1" x14ac:dyDescent="0.25">
      <c r="A159" s="150"/>
      <c r="B159" s="150"/>
      <c r="C159" s="151"/>
      <c r="D159" s="46" t="s">
        <v>62</v>
      </c>
      <c r="E159" s="150"/>
      <c r="F159" s="149"/>
      <c r="G159" s="101">
        <f t="shared" si="56"/>
        <v>240</v>
      </c>
      <c r="H159" s="93">
        <v>120</v>
      </c>
      <c r="I159" s="101">
        <f t="shared" si="57"/>
        <v>132</v>
      </c>
      <c r="J159" s="101">
        <f t="shared" si="58"/>
        <v>148.80000000000001</v>
      </c>
    </row>
    <row r="160" spans="1:10" s="48" customFormat="1" ht="25.15" customHeight="1" x14ac:dyDescent="0.25">
      <c r="A160" s="150"/>
      <c r="B160" s="150"/>
      <c r="C160" s="151"/>
      <c r="D160" s="46" t="s">
        <v>67</v>
      </c>
      <c r="E160" s="150"/>
      <c r="F160" s="149"/>
      <c r="G160" s="101">
        <f t="shared" si="56"/>
        <v>54</v>
      </c>
      <c r="H160" s="93">
        <v>27</v>
      </c>
      <c r="I160" s="101">
        <f t="shared" si="57"/>
        <v>29.700000000000003</v>
      </c>
      <c r="J160" s="101">
        <f t="shared" si="58"/>
        <v>33.479999999999997</v>
      </c>
    </row>
    <row r="161" spans="1:10" s="48" customFormat="1" ht="25.15" customHeight="1" x14ac:dyDescent="0.25">
      <c r="A161" s="150"/>
      <c r="B161" s="150"/>
      <c r="C161" s="151"/>
      <c r="D161" s="46" t="s">
        <v>67</v>
      </c>
      <c r="E161" s="150"/>
      <c r="F161" s="149"/>
      <c r="G161" s="101">
        <f t="shared" si="56"/>
        <v>54</v>
      </c>
      <c r="H161" s="93">
        <v>27</v>
      </c>
      <c r="I161" s="101">
        <f t="shared" si="57"/>
        <v>29.700000000000003</v>
      </c>
      <c r="J161" s="101">
        <f t="shared" si="58"/>
        <v>33.479999999999997</v>
      </c>
    </row>
    <row r="162" spans="1:10" s="48" customFormat="1" ht="21" x14ac:dyDescent="0.25">
      <c r="A162" s="148" t="s">
        <v>66</v>
      </c>
      <c r="B162" s="148"/>
      <c r="C162" s="148"/>
      <c r="D162" s="148"/>
      <c r="E162" s="148"/>
      <c r="F162" s="148"/>
      <c r="G162" s="101">
        <f>SUM(G157:G161)</f>
        <v>928</v>
      </c>
      <c r="H162" s="95">
        <f>SUM(H157:H161)</f>
        <v>464</v>
      </c>
      <c r="I162" s="101">
        <f t="shared" si="57"/>
        <v>510.40000000000003</v>
      </c>
      <c r="J162" s="101">
        <f t="shared" si="58"/>
        <v>575.36</v>
      </c>
    </row>
    <row r="163" spans="1:10" s="48" customFormat="1" ht="21" x14ac:dyDescent="0.25">
      <c r="A163" s="51"/>
      <c r="B163" s="51"/>
      <c r="C163" s="51"/>
      <c r="D163" s="51"/>
      <c r="E163" s="51"/>
      <c r="F163" s="51"/>
      <c r="G163" s="51"/>
      <c r="H163" s="96"/>
      <c r="I163" s="51"/>
      <c r="J163" s="51"/>
    </row>
    <row r="164" spans="1:10" s="48" customFormat="1" ht="25.15" customHeight="1" x14ac:dyDescent="0.25">
      <c r="A164" s="150" t="s">
        <v>94</v>
      </c>
      <c r="B164" s="150"/>
      <c r="C164" s="151" t="s">
        <v>5</v>
      </c>
      <c r="D164" s="46" t="s">
        <v>60</v>
      </c>
      <c r="E164" s="150" t="s">
        <v>816</v>
      </c>
      <c r="F164" s="149"/>
      <c r="G164" s="101">
        <f t="shared" ref="G164:G168" si="59">+H164*2</f>
        <v>290</v>
      </c>
      <c r="H164" s="93">
        <v>145</v>
      </c>
      <c r="I164" s="101">
        <f t="shared" ref="I164:I169" si="60">+G164*0.55</f>
        <v>159.5</v>
      </c>
      <c r="J164" s="101">
        <f t="shared" ref="J164:J169" si="61">+G164*0.62</f>
        <v>179.8</v>
      </c>
    </row>
    <row r="165" spans="1:10" s="48" customFormat="1" ht="25.15" customHeight="1" x14ac:dyDescent="0.25">
      <c r="A165" s="150"/>
      <c r="B165" s="150"/>
      <c r="C165" s="151"/>
      <c r="D165" s="46" t="s">
        <v>60</v>
      </c>
      <c r="E165" s="150"/>
      <c r="F165" s="149"/>
      <c r="G165" s="101">
        <f t="shared" si="59"/>
        <v>290</v>
      </c>
      <c r="H165" s="93">
        <v>145</v>
      </c>
      <c r="I165" s="101">
        <f t="shared" si="60"/>
        <v>159.5</v>
      </c>
      <c r="J165" s="101">
        <f t="shared" si="61"/>
        <v>179.8</v>
      </c>
    </row>
    <row r="166" spans="1:10" s="48" customFormat="1" ht="25.15" customHeight="1" x14ac:dyDescent="0.25">
      <c r="A166" s="150"/>
      <c r="B166" s="150"/>
      <c r="C166" s="151"/>
      <c r="D166" s="46" t="s">
        <v>70</v>
      </c>
      <c r="E166" s="150"/>
      <c r="F166" s="149"/>
      <c r="G166" s="101">
        <f t="shared" si="59"/>
        <v>242</v>
      </c>
      <c r="H166" s="93">
        <v>121</v>
      </c>
      <c r="I166" s="101">
        <f t="shared" si="60"/>
        <v>133.10000000000002</v>
      </c>
      <c r="J166" s="101">
        <f t="shared" si="61"/>
        <v>150.04</v>
      </c>
    </row>
    <row r="167" spans="1:10" s="48" customFormat="1" ht="25.15" customHeight="1" x14ac:dyDescent="0.25">
      <c r="A167" s="150"/>
      <c r="B167" s="150"/>
      <c r="C167" s="151"/>
      <c r="D167" s="46" t="s">
        <v>68</v>
      </c>
      <c r="E167" s="150"/>
      <c r="F167" s="149"/>
      <c r="G167" s="101">
        <f t="shared" si="59"/>
        <v>74</v>
      </c>
      <c r="H167" s="93">
        <v>37</v>
      </c>
      <c r="I167" s="101">
        <f t="shared" si="60"/>
        <v>40.700000000000003</v>
      </c>
      <c r="J167" s="101">
        <f t="shared" si="61"/>
        <v>45.88</v>
      </c>
    </row>
    <row r="168" spans="1:10" s="48" customFormat="1" ht="25.15" customHeight="1" x14ac:dyDescent="0.25">
      <c r="A168" s="150"/>
      <c r="B168" s="150"/>
      <c r="C168" s="151"/>
      <c r="D168" s="46" t="s">
        <v>68</v>
      </c>
      <c r="E168" s="150"/>
      <c r="F168" s="149"/>
      <c r="G168" s="101">
        <f t="shared" si="59"/>
        <v>74</v>
      </c>
      <c r="H168" s="93">
        <v>37</v>
      </c>
      <c r="I168" s="101">
        <f t="shared" si="60"/>
        <v>40.700000000000003</v>
      </c>
      <c r="J168" s="101">
        <f t="shared" si="61"/>
        <v>45.88</v>
      </c>
    </row>
    <row r="169" spans="1:10" s="48" customFormat="1" ht="21" x14ac:dyDescent="0.25">
      <c r="A169" s="148" t="s">
        <v>66</v>
      </c>
      <c r="B169" s="148"/>
      <c r="C169" s="148"/>
      <c r="D169" s="148"/>
      <c r="E169" s="148"/>
      <c r="F169" s="148"/>
      <c r="G169" s="101">
        <f>SUM(G164:G168)</f>
        <v>970</v>
      </c>
      <c r="H169" s="95">
        <f>SUM(H164:H168)</f>
        <v>485</v>
      </c>
      <c r="I169" s="101">
        <f t="shared" si="60"/>
        <v>533.5</v>
      </c>
      <c r="J169" s="101">
        <f t="shared" si="61"/>
        <v>601.4</v>
      </c>
    </row>
    <row r="170" spans="1:10" s="48" customFormat="1" ht="21" x14ac:dyDescent="0.25">
      <c r="A170" s="51"/>
      <c r="B170" s="51"/>
      <c r="C170" s="51"/>
      <c r="D170" s="51"/>
      <c r="E170" s="51"/>
      <c r="F170" s="51"/>
      <c r="G170" s="51"/>
      <c r="H170" s="96"/>
      <c r="I170" s="51"/>
      <c r="J170" s="51"/>
    </row>
    <row r="171" spans="1:10" s="48" customFormat="1" ht="25.15" customHeight="1" x14ac:dyDescent="0.25">
      <c r="A171" s="150" t="s">
        <v>94</v>
      </c>
      <c r="B171" s="150"/>
      <c r="C171" s="151" t="s">
        <v>6</v>
      </c>
      <c r="D171" s="46" t="s">
        <v>63</v>
      </c>
      <c r="E171" s="150" t="s">
        <v>816</v>
      </c>
      <c r="F171" s="149"/>
      <c r="G171" s="101">
        <f t="shared" ref="G171:G175" si="62">+H171*2</f>
        <v>290</v>
      </c>
      <c r="H171" s="93">
        <v>145</v>
      </c>
      <c r="I171" s="101">
        <f t="shared" ref="I171:I181" si="63">+G171*0.55</f>
        <v>159.5</v>
      </c>
      <c r="J171" s="101">
        <f t="shared" ref="J171:J181" si="64">+G171*0.62</f>
        <v>179.8</v>
      </c>
    </row>
    <row r="172" spans="1:10" s="48" customFormat="1" ht="25.15" customHeight="1" x14ac:dyDescent="0.25">
      <c r="A172" s="150"/>
      <c r="B172" s="150"/>
      <c r="C172" s="151"/>
      <c r="D172" s="46" t="s">
        <v>63</v>
      </c>
      <c r="E172" s="150"/>
      <c r="F172" s="149"/>
      <c r="G172" s="101">
        <f t="shared" si="62"/>
        <v>290</v>
      </c>
      <c r="H172" s="93">
        <v>145</v>
      </c>
      <c r="I172" s="101">
        <f t="shared" si="63"/>
        <v>159.5</v>
      </c>
      <c r="J172" s="101">
        <f t="shared" si="64"/>
        <v>179.8</v>
      </c>
    </row>
    <row r="173" spans="1:10" s="48" customFormat="1" ht="25.15" customHeight="1" x14ac:dyDescent="0.25">
      <c r="A173" s="150"/>
      <c r="B173" s="150"/>
      <c r="C173" s="151"/>
      <c r="D173" s="46" t="s">
        <v>70</v>
      </c>
      <c r="E173" s="150"/>
      <c r="F173" s="149"/>
      <c r="G173" s="101">
        <f t="shared" si="62"/>
        <v>242</v>
      </c>
      <c r="H173" s="93">
        <v>121</v>
      </c>
      <c r="I173" s="101">
        <f t="shared" si="63"/>
        <v>133.10000000000002</v>
      </c>
      <c r="J173" s="101">
        <f t="shared" si="64"/>
        <v>150.04</v>
      </c>
    </row>
    <row r="174" spans="1:10" s="48" customFormat="1" ht="25.15" customHeight="1" x14ac:dyDescent="0.25">
      <c r="A174" s="150"/>
      <c r="B174" s="150"/>
      <c r="C174" s="151"/>
      <c r="D174" s="46" t="s">
        <v>68</v>
      </c>
      <c r="E174" s="150"/>
      <c r="F174" s="149"/>
      <c r="G174" s="101">
        <f t="shared" si="62"/>
        <v>74</v>
      </c>
      <c r="H174" s="93">
        <v>37</v>
      </c>
      <c r="I174" s="101">
        <f t="shared" si="63"/>
        <v>40.700000000000003</v>
      </c>
      <c r="J174" s="101">
        <f t="shared" si="64"/>
        <v>45.88</v>
      </c>
    </row>
    <row r="175" spans="1:10" s="48" customFormat="1" ht="25.15" customHeight="1" x14ac:dyDescent="0.25">
      <c r="A175" s="150"/>
      <c r="B175" s="150"/>
      <c r="C175" s="151"/>
      <c r="D175" s="46" t="s">
        <v>68</v>
      </c>
      <c r="E175" s="150"/>
      <c r="F175" s="149"/>
      <c r="G175" s="101">
        <f t="shared" si="62"/>
        <v>74</v>
      </c>
      <c r="H175" s="93">
        <v>37</v>
      </c>
      <c r="I175" s="101">
        <f t="shared" si="63"/>
        <v>40.700000000000003</v>
      </c>
      <c r="J175" s="101">
        <f t="shared" si="64"/>
        <v>45.88</v>
      </c>
    </row>
    <row r="176" spans="1:10" s="48" customFormat="1" ht="21" x14ac:dyDescent="0.25">
      <c r="A176" s="148" t="s">
        <v>66</v>
      </c>
      <c r="B176" s="148"/>
      <c r="C176" s="148"/>
      <c r="D176" s="148"/>
      <c r="E176" s="148"/>
      <c r="F176" s="148"/>
      <c r="G176" s="101">
        <f>SUM(G171:G175)</f>
        <v>970</v>
      </c>
      <c r="H176" s="95">
        <f>SUM(H171:H175)</f>
        <v>485</v>
      </c>
      <c r="I176" s="101">
        <f t="shared" si="63"/>
        <v>533.5</v>
      </c>
      <c r="J176" s="101">
        <f t="shared" si="64"/>
        <v>601.4</v>
      </c>
    </row>
    <row r="177" spans="1:10" s="48" customFormat="1" ht="21" x14ac:dyDescent="0.25">
      <c r="A177" s="51"/>
      <c r="B177" s="51"/>
      <c r="C177" s="51"/>
      <c r="D177" s="51"/>
      <c r="E177" s="51"/>
      <c r="F177" s="51"/>
      <c r="G177" s="51"/>
      <c r="H177" s="96"/>
      <c r="I177" s="51"/>
      <c r="J177" s="51"/>
    </row>
    <row r="178" spans="1:10" s="48" customFormat="1" ht="30" customHeight="1" x14ac:dyDescent="0.25">
      <c r="A178" s="150" t="s">
        <v>71</v>
      </c>
      <c r="B178" s="150"/>
      <c r="C178" s="151" t="s">
        <v>5</v>
      </c>
      <c r="D178" s="46" t="s">
        <v>54</v>
      </c>
      <c r="E178" s="150" t="s">
        <v>817</v>
      </c>
      <c r="F178" s="149"/>
      <c r="G178" s="101">
        <f t="shared" ref="G178:G181" si="65">+H178*2</f>
        <v>262</v>
      </c>
      <c r="H178" s="93">
        <v>131</v>
      </c>
      <c r="I178" s="101">
        <f t="shared" si="63"/>
        <v>144.10000000000002</v>
      </c>
      <c r="J178" s="101">
        <f t="shared" si="64"/>
        <v>162.44</v>
      </c>
    </row>
    <row r="179" spans="1:10" s="48" customFormat="1" ht="30" customHeight="1" x14ac:dyDescent="0.25">
      <c r="A179" s="150"/>
      <c r="B179" s="150"/>
      <c r="C179" s="151"/>
      <c r="D179" s="46" t="s">
        <v>54</v>
      </c>
      <c r="E179" s="150"/>
      <c r="F179" s="149"/>
      <c r="G179" s="101">
        <f t="shared" si="65"/>
        <v>262</v>
      </c>
      <c r="H179" s="93">
        <v>131</v>
      </c>
      <c r="I179" s="101">
        <f t="shared" si="63"/>
        <v>144.10000000000002</v>
      </c>
      <c r="J179" s="101">
        <f t="shared" si="64"/>
        <v>162.44</v>
      </c>
    </row>
    <row r="180" spans="1:10" s="48" customFormat="1" ht="30" customHeight="1" x14ac:dyDescent="0.25">
      <c r="A180" s="150"/>
      <c r="B180" s="150"/>
      <c r="C180" s="151"/>
      <c r="D180" s="46" t="s">
        <v>55</v>
      </c>
      <c r="E180" s="150"/>
      <c r="F180" s="149"/>
      <c r="G180" s="101">
        <f t="shared" si="65"/>
        <v>234</v>
      </c>
      <c r="H180" s="93">
        <v>117</v>
      </c>
      <c r="I180" s="101">
        <f t="shared" si="63"/>
        <v>128.70000000000002</v>
      </c>
      <c r="J180" s="101">
        <f t="shared" si="64"/>
        <v>145.08000000000001</v>
      </c>
    </row>
    <row r="181" spans="1:10" s="48" customFormat="1" ht="30" customHeight="1" x14ac:dyDescent="0.25">
      <c r="A181" s="150"/>
      <c r="B181" s="150"/>
      <c r="C181" s="151"/>
      <c r="D181" s="46" t="s">
        <v>55</v>
      </c>
      <c r="E181" s="150"/>
      <c r="F181" s="149"/>
      <c r="G181" s="101">
        <f t="shared" si="65"/>
        <v>234</v>
      </c>
      <c r="H181" s="93">
        <v>117</v>
      </c>
      <c r="I181" s="101">
        <f t="shared" si="63"/>
        <v>128.70000000000002</v>
      </c>
      <c r="J181" s="101">
        <f t="shared" si="64"/>
        <v>145.08000000000001</v>
      </c>
    </row>
    <row r="182" spans="1:10" s="48" customFormat="1" ht="21" x14ac:dyDescent="0.25">
      <c r="A182" s="148" t="s">
        <v>72</v>
      </c>
      <c r="B182" s="148"/>
      <c r="C182" s="148"/>
      <c r="D182" s="148"/>
      <c r="E182" s="148"/>
      <c r="F182" s="148"/>
      <c r="G182" s="101">
        <f>SUM(G178:G181)</f>
        <v>992</v>
      </c>
      <c r="H182" s="95">
        <f>SUM(H178:H181)</f>
        <v>496</v>
      </c>
      <c r="I182" s="101">
        <f>SUM(I178:I181)</f>
        <v>545.60000000000014</v>
      </c>
      <c r="J182" s="101">
        <f>SUM(J178:J181)</f>
        <v>615.04000000000008</v>
      </c>
    </row>
    <row r="183" spans="1:10" s="48" customFormat="1" ht="21" x14ac:dyDescent="0.25">
      <c r="A183" s="51"/>
      <c r="B183" s="51"/>
      <c r="C183" s="51"/>
      <c r="D183" s="51"/>
      <c r="E183" s="51"/>
      <c r="F183" s="51"/>
      <c r="G183" s="51"/>
      <c r="H183" s="96"/>
      <c r="I183" s="51"/>
      <c r="J183" s="51"/>
    </row>
    <row r="184" spans="1:10" s="48" customFormat="1" ht="30" customHeight="1" x14ac:dyDescent="0.25">
      <c r="A184" s="150" t="s">
        <v>71</v>
      </c>
      <c r="B184" s="150"/>
      <c r="C184" s="151" t="s">
        <v>6</v>
      </c>
      <c r="D184" s="46" t="s">
        <v>57</v>
      </c>
      <c r="E184" s="150" t="s">
        <v>817</v>
      </c>
      <c r="F184" s="149"/>
      <c r="G184" s="101">
        <f t="shared" ref="G184:G187" si="66">+H184*2</f>
        <v>262</v>
      </c>
      <c r="H184" s="93">
        <v>131</v>
      </c>
      <c r="I184" s="101">
        <f t="shared" ref="I184:I187" si="67">+G184*0.55</f>
        <v>144.10000000000002</v>
      </c>
      <c r="J184" s="101">
        <f t="shared" ref="J184:J187" si="68">+G184*0.62</f>
        <v>162.44</v>
      </c>
    </row>
    <row r="185" spans="1:10" s="48" customFormat="1" ht="30" customHeight="1" x14ac:dyDescent="0.25">
      <c r="A185" s="150"/>
      <c r="B185" s="150"/>
      <c r="C185" s="151"/>
      <c r="D185" s="46" t="s">
        <v>57</v>
      </c>
      <c r="E185" s="150"/>
      <c r="F185" s="149"/>
      <c r="G185" s="101">
        <f t="shared" si="66"/>
        <v>262</v>
      </c>
      <c r="H185" s="93">
        <v>131</v>
      </c>
      <c r="I185" s="101">
        <f t="shared" si="67"/>
        <v>144.10000000000002</v>
      </c>
      <c r="J185" s="101">
        <f t="shared" si="68"/>
        <v>162.44</v>
      </c>
    </row>
    <row r="186" spans="1:10" s="48" customFormat="1" ht="30" customHeight="1" x14ac:dyDescent="0.25">
      <c r="A186" s="150"/>
      <c r="B186" s="150"/>
      <c r="C186" s="151"/>
      <c r="D186" s="46" t="s">
        <v>55</v>
      </c>
      <c r="E186" s="150"/>
      <c r="F186" s="149"/>
      <c r="G186" s="101">
        <f t="shared" si="66"/>
        <v>234</v>
      </c>
      <c r="H186" s="93">
        <v>117</v>
      </c>
      <c r="I186" s="101">
        <f t="shared" si="67"/>
        <v>128.70000000000002</v>
      </c>
      <c r="J186" s="101">
        <f t="shared" si="68"/>
        <v>145.08000000000001</v>
      </c>
    </row>
    <row r="187" spans="1:10" s="48" customFormat="1" ht="30" customHeight="1" x14ac:dyDescent="0.25">
      <c r="A187" s="150"/>
      <c r="B187" s="150"/>
      <c r="C187" s="151"/>
      <c r="D187" s="46" t="s">
        <v>55</v>
      </c>
      <c r="E187" s="150"/>
      <c r="F187" s="149"/>
      <c r="G187" s="101">
        <f t="shared" si="66"/>
        <v>234</v>
      </c>
      <c r="H187" s="93">
        <v>117</v>
      </c>
      <c r="I187" s="101">
        <f t="shared" si="67"/>
        <v>128.70000000000002</v>
      </c>
      <c r="J187" s="101">
        <f t="shared" si="68"/>
        <v>145.08000000000001</v>
      </c>
    </row>
    <row r="188" spans="1:10" s="48" customFormat="1" ht="21" x14ac:dyDescent="0.25">
      <c r="A188" s="148" t="s">
        <v>72</v>
      </c>
      <c r="B188" s="148"/>
      <c r="C188" s="148"/>
      <c r="D188" s="148"/>
      <c r="E188" s="148"/>
      <c r="F188" s="148"/>
      <c r="G188" s="101">
        <f>SUM(G184:G187)</f>
        <v>992</v>
      </c>
      <c r="H188" s="95">
        <f>SUM(H184:H187)</f>
        <v>496</v>
      </c>
      <c r="I188" s="101">
        <f>SUM(I184:I187)</f>
        <v>545.60000000000014</v>
      </c>
      <c r="J188" s="101">
        <f>SUM(J184:J187)</f>
        <v>615.04000000000008</v>
      </c>
    </row>
    <row r="189" spans="1:10" s="48" customFormat="1" ht="21" x14ac:dyDescent="0.25">
      <c r="A189" s="53"/>
      <c r="B189" s="51"/>
      <c r="C189" s="53"/>
      <c r="D189" s="51"/>
      <c r="E189" s="51"/>
      <c r="F189" s="53"/>
      <c r="G189" s="53"/>
      <c r="H189" s="97"/>
      <c r="I189" s="53"/>
      <c r="J189" s="53"/>
    </row>
    <row r="190" spans="1:10" s="48" customFormat="1" ht="30" customHeight="1" x14ac:dyDescent="0.25">
      <c r="A190" s="150" t="s">
        <v>71</v>
      </c>
      <c r="B190" s="150"/>
      <c r="C190" s="151" t="s">
        <v>5</v>
      </c>
      <c r="D190" s="46" t="s">
        <v>54</v>
      </c>
      <c r="E190" s="150" t="s">
        <v>818</v>
      </c>
      <c r="F190" s="149"/>
      <c r="G190" s="101">
        <f t="shared" ref="G190:G193" si="69">+H190*2</f>
        <v>262</v>
      </c>
      <c r="H190" s="93">
        <v>131</v>
      </c>
      <c r="I190" s="101">
        <f t="shared" ref="I190:I193" si="70">+G190*0.55</f>
        <v>144.10000000000002</v>
      </c>
      <c r="J190" s="101">
        <f t="shared" ref="J190:J193" si="71">+G190*0.62</f>
        <v>162.44</v>
      </c>
    </row>
    <row r="191" spans="1:10" s="48" customFormat="1" ht="30" customHeight="1" x14ac:dyDescent="0.25">
      <c r="A191" s="150"/>
      <c r="B191" s="150"/>
      <c r="C191" s="151"/>
      <c r="D191" s="46" t="s">
        <v>54</v>
      </c>
      <c r="E191" s="150"/>
      <c r="F191" s="149"/>
      <c r="G191" s="101">
        <f t="shared" si="69"/>
        <v>262</v>
      </c>
      <c r="H191" s="93">
        <v>131</v>
      </c>
      <c r="I191" s="101">
        <f t="shared" si="70"/>
        <v>144.10000000000002</v>
      </c>
      <c r="J191" s="101">
        <f t="shared" si="71"/>
        <v>162.44</v>
      </c>
    </row>
    <row r="192" spans="1:10" s="48" customFormat="1" ht="30" customHeight="1" x14ac:dyDescent="0.25">
      <c r="A192" s="150"/>
      <c r="B192" s="150"/>
      <c r="C192" s="151"/>
      <c r="D192" s="46" t="s">
        <v>58</v>
      </c>
      <c r="E192" s="150"/>
      <c r="F192" s="149"/>
      <c r="G192" s="101">
        <f t="shared" si="69"/>
        <v>240</v>
      </c>
      <c r="H192" s="93">
        <v>120</v>
      </c>
      <c r="I192" s="101">
        <f t="shared" si="70"/>
        <v>132</v>
      </c>
      <c r="J192" s="101">
        <f t="shared" si="71"/>
        <v>148.80000000000001</v>
      </c>
    </row>
    <row r="193" spans="1:10" s="48" customFormat="1" ht="30" customHeight="1" x14ac:dyDescent="0.25">
      <c r="A193" s="150"/>
      <c r="B193" s="150"/>
      <c r="C193" s="151"/>
      <c r="D193" s="46" t="s">
        <v>58</v>
      </c>
      <c r="E193" s="150"/>
      <c r="F193" s="149"/>
      <c r="G193" s="101">
        <f t="shared" si="69"/>
        <v>240</v>
      </c>
      <c r="H193" s="93">
        <v>120</v>
      </c>
      <c r="I193" s="101">
        <f t="shared" si="70"/>
        <v>132</v>
      </c>
      <c r="J193" s="101">
        <f t="shared" si="71"/>
        <v>148.80000000000001</v>
      </c>
    </row>
    <row r="194" spans="1:10" s="48" customFormat="1" ht="21" x14ac:dyDescent="0.25">
      <c r="A194" s="148" t="s">
        <v>72</v>
      </c>
      <c r="B194" s="148"/>
      <c r="C194" s="148"/>
      <c r="D194" s="148"/>
      <c r="E194" s="148"/>
      <c r="F194" s="148"/>
      <c r="G194" s="101">
        <f>SUM(G190:G193)</f>
        <v>1004</v>
      </c>
      <c r="H194" s="95">
        <f>SUM(H190:H193)</f>
        <v>502</v>
      </c>
      <c r="I194" s="101">
        <f>SUM(I190:I193)</f>
        <v>552.20000000000005</v>
      </c>
      <c r="J194" s="101">
        <f>SUM(J190:J193)</f>
        <v>622.48</v>
      </c>
    </row>
    <row r="195" spans="1:10" s="48" customFormat="1" ht="21" x14ac:dyDescent="0.25">
      <c r="A195" s="51"/>
      <c r="B195" s="51"/>
      <c r="C195" s="51"/>
      <c r="D195" s="51"/>
      <c r="E195" s="51"/>
      <c r="F195" s="51"/>
      <c r="G195" s="51"/>
      <c r="H195" s="96"/>
      <c r="I195" s="51"/>
      <c r="J195" s="51"/>
    </row>
    <row r="196" spans="1:10" s="48" customFormat="1" ht="30" customHeight="1" x14ac:dyDescent="0.25">
      <c r="A196" s="150" t="s">
        <v>71</v>
      </c>
      <c r="B196" s="150"/>
      <c r="C196" s="151" t="s">
        <v>6</v>
      </c>
      <c r="D196" s="46" t="s">
        <v>57</v>
      </c>
      <c r="E196" s="150" t="s">
        <v>818</v>
      </c>
      <c r="F196" s="149"/>
      <c r="G196" s="101">
        <f t="shared" ref="G196:G199" si="72">+H196*2</f>
        <v>262</v>
      </c>
      <c r="H196" s="93">
        <v>131</v>
      </c>
      <c r="I196" s="101">
        <f t="shared" ref="I196:I199" si="73">+G196*0.55</f>
        <v>144.10000000000002</v>
      </c>
      <c r="J196" s="101">
        <f t="shared" ref="J196:J199" si="74">+G196*0.62</f>
        <v>162.44</v>
      </c>
    </row>
    <row r="197" spans="1:10" s="48" customFormat="1" ht="30" customHeight="1" x14ac:dyDescent="0.25">
      <c r="A197" s="150"/>
      <c r="B197" s="150"/>
      <c r="C197" s="151"/>
      <c r="D197" s="46" t="s">
        <v>57</v>
      </c>
      <c r="E197" s="150"/>
      <c r="F197" s="149"/>
      <c r="G197" s="101">
        <f t="shared" si="72"/>
        <v>262</v>
      </c>
      <c r="H197" s="93">
        <v>131</v>
      </c>
      <c r="I197" s="101">
        <f t="shared" si="73"/>
        <v>144.10000000000002</v>
      </c>
      <c r="J197" s="101">
        <f t="shared" si="74"/>
        <v>162.44</v>
      </c>
    </row>
    <row r="198" spans="1:10" s="48" customFormat="1" ht="30" customHeight="1" x14ac:dyDescent="0.25">
      <c r="A198" s="150"/>
      <c r="B198" s="150"/>
      <c r="C198" s="151"/>
      <c r="D198" s="46" t="s">
        <v>58</v>
      </c>
      <c r="E198" s="150"/>
      <c r="F198" s="149"/>
      <c r="G198" s="101">
        <f t="shared" si="72"/>
        <v>240</v>
      </c>
      <c r="H198" s="93">
        <v>120</v>
      </c>
      <c r="I198" s="101">
        <f t="shared" si="73"/>
        <v>132</v>
      </c>
      <c r="J198" s="101">
        <f t="shared" si="74"/>
        <v>148.80000000000001</v>
      </c>
    </row>
    <row r="199" spans="1:10" s="48" customFormat="1" ht="30" customHeight="1" x14ac:dyDescent="0.25">
      <c r="A199" s="150"/>
      <c r="B199" s="150"/>
      <c r="C199" s="151"/>
      <c r="D199" s="46" t="s">
        <v>58</v>
      </c>
      <c r="E199" s="150"/>
      <c r="F199" s="149"/>
      <c r="G199" s="101">
        <f t="shared" si="72"/>
        <v>240</v>
      </c>
      <c r="H199" s="93">
        <v>120</v>
      </c>
      <c r="I199" s="101">
        <f t="shared" si="73"/>
        <v>132</v>
      </c>
      <c r="J199" s="101">
        <f t="shared" si="74"/>
        <v>148.80000000000001</v>
      </c>
    </row>
    <row r="200" spans="1:10" s="48" customFormat="1" ht="21" x14ac:dyDescent="0.25">
      <c r="A200" s="148" t="s">
        <v>72</v>
      </c>
      <c r="B200" s="148"/>
      <c r="C200" s="148"/>
      <c r="D200" s="148"/>
      <c r="E200" s="148"/>
      <c r="F200" s="148"/>
      <c r="G200" s="101">
        <f>SUM(G196:G199)</f>
        <v>1004</v>
      </c>
      <c r="H200" s="95">
        <f>SUM(H196:H199)</f>
        <v>502</v>
      </c>
      <c r="I200" s="101">
        <f>SUM(I196:I199)</f>
        <v>552.20000000000005</v>
      </c>
      <c r="J200" s="101">
        <f>SUM(J196:J199)</f>
        <v>622.48</v>
      </c>
    </row>
    <row r="201" spans="1:10" s="48" customFormat="1" ht="21" x14ac:dyDescent="0.25">
      <c r="A201" s="51"/>
      <c r="B201" s="51"/>
      <c r="C201" s="51"/>
      <c r="D201" s="51"/>
      <c r="E201" s="51"/>
      <c r="F201" s="51"/>
      <c r="G201" s="51"/>
      <c r="H201" s="96"/>
      <c r="I201" s="51"/>
      <c r="J201" s="51"/>
    </row>
    <row r="202" spans="1:10" s="48" customFormat="1" ht="30" customHeight="1" x14ac:dyDescent="0.25">
      <c r="A202" s="155" t="s">
        <v>71</v>
      </c>
      <c r="B202" s="156"/>
      <c r="C202" s="152" t="s">
        <v>5</v>
      </c>
      <c r="D202" s="46" t="s">
        <v>54</v>
      </c>
      <c r="E202" s="150" t="s">
        <v>819</v>
      </c>
      <c r="F202" s="149"/>
      <c r="G202" s="101">
        <f t="shared" ref="G202:G205" si="75">+H202*2</f>
        <v>262</v>
      </c>
      <c r="H202" s="93">
        <v>131</v>
      </c>
      <c r="I202" s="101">
        <f t="shared" ref="I202:I205" si="76">+G202*0.55</f>
        <v>144.10000000000002</v>
      </c>
      <c r="J202" s="101">
        <f t="shared" ref="J202:J205" si="77">+G202*0.62</f>
        <v>162.44</v>
      </c>
    </row>
    <row r="203" spans="1:10" s="48" customFormat="1" ht="30" customHeight="1" x14ac:dyDescent="0.25">
      <c r="A203" s="157"/>
      <c r="B203" s="158"/>
      <c r="C203" s="153"/>
      <c r="D203" s="46" t="s">
        <v>54</v>
      </c>
      <c r="E203" s="150"/>
      <c r="F203" s="149"/>
      <c r="G203" s="101">
        <f t="shared" si="75"/>
        <v>262</v>
      </c>
      <c r="H203" s="93">
        <v>131</v>
      </c>
      <c r="I203" s="101">
        <f t="shared" si="76"/>
        <v>144.10000000000002</v>
      </c>
      <c r="J203" s="101">
        <f t="shared" si="77"/>
        <v>162.44</v>
      </c>
    </row>
    <row r="204" spans="1:10" s="48" customFormat="1" ht="30" customHeight="1" x14ac:dyDescent="0.25">
      <c r="A204" s="157"/>
      <c r="B204" s="158"/>
      <c r="C204" s="153"/>
      <c r="D204" s="46" t="s">
        <v>59</v>
      </c>
      <c r="E204" s="150"/>
      <c r="F204" s="149"/>
      <c r="G204" s="101">
        <f t="shared" si="75"/>
        <v>240</v>
      </c>
      <c r="H204" s="93">
        <v>120</v>
      </c>
      <c r="I204" s="101">
        <f t="shared" si="76"/>
        <v>132</v>
      </c>
      <c r="J204" s="101">
        <f t="shared" si="77"/>
        <v>148.80000000000001</v>
      </c>
    </row>
    <row r="205" spans="1:10" s="48" customFormat="1" ht="30" customHeight="1" x14ac:dyDescent="0.25">
      <c r="A205" s="159"/>
      <c r="B205" s="160"/>
      <c r="C205" s="154"/>
      <c r="D205" s="46" t="s">
        <v>59</v>
      </c>
      <c r="E205" s="150"/>
      <c r="F205" s="149"/>
      <c r="G205" s="101">
        <f t="shared" si="75"/>
        <v>240</v>
      </c>
      <c r="H205" s="93">
        <v>120</v>
      </c>
      <c r="I205" s="101">
        <f t="shared" si="76"/>
        <v>132</v>
      </c>
      <c r="J205" s="101">
        <f t="shared" si="77"/>
        <v>148.80000000000001</v>
      </c>
    </row>
    <row r="206" spans="1:10" s="48" customFormat="1" ht="21" x14ac:dyDescent="0.25">
      <c r="A206" s="148" t="s">
        <v>72</v>
      </c>
      <c r="B206" s="148"/>
      <c r="C206" s="148"/>
      <c r="D206" s="148"/>
      <c r="E206" s="148"/>
      <c r="F206" s="148"/>
      <c r="G206" s="101">
        <f>SUM(G202:G205)</f>
        <v>1004</v>
      </c>
      <c r="H206" s="95">
        <f>SUM(H202:H205)</f>
        <v>502</v>
      </c>
      <c r="I206" s="101">
        <f>SUM(I202:I205)</f>
        <v>552.20000000000005</v>
      </c>
      <c r="J206" s="101">
        <f>SUM(J202:J205)</f>
        <v>622.48</v>
      </c>
    </row>
    <row r="207" spans="1:10" s="48" customFormat="1" ht="21" x14ac:dyDescent="0.25">
      <c r="A207" s="51"/>
      <c r="B207" s="51"/>
      <c r="C207" s="51"/>
      <c r="D207" s="51"/>
      <c r="E207" s="51"/>
      <c r="F207" s="51"/>
      <c r="G207" s="51"/>
      <c r="H207" s="96"/>
      <c r="I207" s="51"/>
      <c r="J207" s="51"/>
    </row>
    <row r="208" spans="1:10" s="48" customFormat="1" ht="30" customHeight="1" x14ac:dyDescent="0.25">
      <c r="A208" s="150" t="s">
        <v>71</v>
      </c>
      <c r="B208" s="150"/>
      <c r="C208" s="151" t="s">
        <v>6</v>
      </c>
      <c r="D208" s="46" t="s">
        <v>57</v>
      </c>
      <c r="E208" s="150" t="s">
        <v>819</v>
      </c>
      <c r="F208" s="149"/>
      <c r="G208" s="101">
        <f t="shared" ref="G208:G211" si="78">+H208*2</f>
        <v>262</v>
      </c>
      <c r="H208" s="93">
        <v>131</v>
      </c>
      <c r="I208" s="101">
        <f t="shared" ref="I208:I211" si="79">+G208*0.55</f>
        <v>144.10000000000002</v>
      </c>
      <c r="J208" s="101">
        <f t="shared" ref="J208:J211" si="80">+G208*0.62</f>
        <v>162.44</v>
      </c>
    </row>
    <row r="209" spans="1:10" s="48" customFormat="1" ht="30" customHeight="1" x14ac:dyDescent="0.25">
      <c r="A209" s="150"/>
      <c r="B209" s="150"/>
      <c r="C209" s="151"/>
      <c r="D209" s="46" t="s">
        <v>57</v>
      </c>
      <c r="E209" s="150"/>
      <c r="F209" s="149"/>
      <c r="G209" s="101">
        <f t="shared" si="78"/>
        <v>262</v>
      </c>
      <c r="H209" s="93">
        <v>131</v>
      </c>
      <c r="I209" s="101">
        <f t="shared" si="79"/>
        <v>144.10000000000002</v>
      </c>
      <c r="J209" s="101">
        <f t="shared" si="80"/>
        <v>162.44</v>
      </c>
    </row>
    <row r="210" spans="1:10" s="48" customFormat="1" ht="30" customHeight="1" x14ac:dyDescent="0.25">
      <c r="A210" s="150"/>
      <c r="B210" s="150"/>
      <c r="C210" s="151"/>
      <c r="D210" s="46" t="s">
        <v>59</v>
      </c>
      <c r="E210" s="150"/>
      <c r="F210" s="149"/>
      <c r="G210" s="101">
        <f t="shared" si="78"/>
        <v>252</v>
      </c>
      <c r="H210" s="93">
        <v>126</v>
      </c>
      <c r="I210" s="101">
        <f t="shared" si="79"/>
        <v>138.60000000000002</v>
      </c>
      <c r="J210" s="101">
        <f t="shared" si="80"/>
        <v>156.24</v>
      </c>
    </row>
    <row r="211" spans="1:10" s="48" customFormat="1" ht="30" customHeight="1" x14ac:dyDescent="0.25">
      <c r="A211" s="150"/>
      <c r="B211" s="150"/>
      <c r="C211" s="151"/>
      <c r="D211" s="46" t="s">
        <v>59</v>
      </c>
      <c r="E211" s="150"/>
      <c r="F211" s="149"/>
      <c r="G211" s="101">
        <f t="shared" si="78"/>
        <v>252</v>
      </c>
      <c r="H211" s="93">
        <v>126</v>
      </c>
      <c r="I211" s="101">
        <f t="shared" si="79"/>
        <v>138.60000000000002</v>
      </c>
      <c r="J211" s="101">
        <f t="shared" si="80"/>
        <v>156.24</v>
      </c>
    </row>
    <row r="212" spans="1:10" s="48" customFormat="1" ht="21" x14ac:dyDescent="0.25">
      <c r="A212" s="148" t="s">
        <v>72</v>
      </c>
      <c r="B212" s="148"/>
      <c r="C212" s="148"/>
      <c r="D212" s="148"/>
      <c r="E212" s="148"/>
      <c r="F212" s="148"/>
      <c r="G212" s="101">
        <f>SUM(G208:G211)</f>
        <v>1028</v>
      </c>
      <c r="H212" s="95">
        <f>SUM(H208:H211)</f>
        <v>514</v>
      </c>
      <c r="I212" s="101">
        <f>SUM(I208:I211)</f>
        <v>565.40000000000009</v>
      </c>
      <c r="J212" s="101">
        <f>SUM(J208:J211)</f>
        <v>637.36</v>
      </c>
    </row>
    <row r="213" spans="1:10" s="48" customFormat="1" ht="21" x14ac:dyDescent="0.25">
      <c r="A213" s="51"/>
      <c r="B213" s="51"/>
      <c r="C213" s="51"/>
      <c r="D213" s="51"/>
      <c r="E213" s="51"/>
      <c r="F213" s="51"/>
      <c r="G213" s="51"/>
      <c r="H213" s="96"/>
      <c r="I213" s="51"/>
      <c r="J213" s="51"/>
    </row>
    <row r="214" spans="1:10" s="48" customFormat="1" ht="30" customHeight="1" x14ac:dyDescent="0.25">
      <c r="A214" s="150" t="s">
        <v>71</v>
      </c>
      <c r="B214" s="150"/>
      <c r="C214" s="151" t="s">
        <v>5</v>
      </c>
      <c r="D214" s="46" t="s">
        <v>60</v>
      </c>
      <c r="E214" s="150" t="s">
        <v>820</v>
      </c>
      <c r="F214" s="149"/>
      <c r="G214" s="101">
        <f t="shared" ref="G214:G217" si="81">+H214*2</f>
        <v>290</v>
      </c>
      <c r="H214" s="93">
        <v>145</v>
      </c>
      <c r="I214" s="101">
        <f t="shared" ref="I214:I217" si="82">+G214*0.55</f>
        <v>159.5</v>
      </c>
      <c r="J214" s="101">
        <f t="shared" ref="J214:J217" si="83">+G214*0.62</f>
        <v>179.8</v>
      </c>
    </row>
    <row r="215" spans="1:10" s="48" customFormat="1" ht="30" customHeight="1" x14ac:dyDescent="0.25">
      <c r="A215" s="150"/>
      <c r="B215" s="150"/>
      <c r="C215" s="151"/>
      <c r="D215" s="46" t="s">
        <v>60</v>
      </c>
      <c r="E215" s="150"/>
      <c r="F215" s="149"/>
      <c r="G215" s="101">
        <f t="shared" si="81"/>
        <v>290</v>
      </c>
      <c r="H215" s="93">
        <v>145</v>
      </c>
      <c r="I215" s="101">
        <f t="shared" si="82"/>
        <v>159.5</v>
      </c>
      <c r="J215" s="101">
        <f t="shared" si="83"/>
        <v>179.8</v>
      </c>
    </row>
    <row r="216" spans="1:10" s="48" customFormat="1" ht="30" customHeight="1" x14ac:dyDescent="0.25">
      <c r="A216" s="150"/>
      <c r="B216" s="150"/>
      <c r="C216" s="151"/>
      <c r="D216" s="46" t="s">
        <v>69</v>
      </c>
      <c r="E216" s="150"/>
      <c r="F216" s="149"/>
      <c r="G216" s="101">
        <f t="shared" si="81"/>
        <v>234</v>
      </c>
      <c r="H216" s="93">
        <v>117</v>
      </c>
      <c r="I216" s="101">
        <f t="shared" si="82"/>
        <v>128.70000000000002</v>
      </c>
      <c r="J216" s="101">
        <f t="shared" si="83"/>
        <v>145.08000000000001</v>
      </c>
    </row>
    <row r="217" spans="1:10" s="48" customFormat="1" ht="30" customHeight="1" x14ac:dyDescent="0.25">
      <c r="A217" s="150"/>
      <c r="B217" s="150"/>
      <c r="C217" s="151"/>
      <c r="D217" s="46" t="s">
        <v>69</v>
      </c>
      <c r="E217" s="150"/>
      <c r="F217" s="149"/>
      <c r="G217" s="101">
        <f t="shared" si="81"/>
        <v>234</v>
      </c>
      <c r="H217" s="93">
        <v>117</v>
      </c>
      <c r="I217" s="101">
        <f t="shared" si="82"/>
        <v>128.70000000000002</v>
      </c>
      <c r="J217" s="101">
        <f t="shared" si="83"/>
        <v>145.08000000000001</v>
      </c>
    </row>
    <row r="218" spans="1:10" s="48" customFormat="1" ht="21" x14ac:dyDescent="0.25">
      <c r="A218" s="148" t="s">
        <v>72</v>
      </c>
      <c r="B218" s="148"/>
      <c r="C218" s="148"/>
      <c r="D218" s="148"/>
      <c r="E218" s="148"/>
      <c r="F218" s="148"/>
      <c r="G218" s="101">
        <f>SUM(G214:G217)</f>
        <v>1048</v>
      </c>
      <c r="H218" s="95">
        <f>SUM(H214:H217)</f>
        <v>524</v>
      </c>
      <c r="I218" s="101">
        <f>SUM(I214:I217)</f>
        <v>576.40000000000009</v>
      </c>
      <c r="J218" s="101">
        <f>SUM(J214:J217)</f>
        <v>649.7600000000001</v>
      </c>
    </row>
    <row r="219" spans="1:10" s="48" customFormat="1" ht="21" x14ac:dyDescent="0.25">
      <c r="A219" s="51"/>
      <c r="B219" s="51"/>
      <c r="C219" s="51"/>
      <c r="D219" s="51"/>
      <c r="E219" s="51"/>
      <c r="F219" s="51"/>
      <c r="G219" s="51"/>
      <c r="H219" s="96"/>
      <c r="I219" s="51"/>
      <c r="J219" s="51"/>
    </row>
    <row r="220" spans="1:10" s="48" customFormat="1" ht="30" customHeight="1" x14ac:dyDescent="0.25">
      <c r="A220" s="150" t="s">
        <v>71</v>
      </c>
      <c r="B220" s="150"/>
      <c r="C220" s="151" t="s">
        <v>6</v>
      </c>
      <c r="D220" s="46" t="s">
        <v>63</v>
      </c>
      <c r="E220" s="150" t="s">
        <v>820</v>
      </c>
      <c r="F220" s="149"/>
      <c r="G220" s="101">
        <f t="shared" ref="G220:G223" si="84">+H220*2</f>
        <v>290</v>
      </c>
      <c r="H220" s="93">
        <v>145</v>
      </c>
      <c r="I220" s="101">
        <f t="shared" ref="I220:I223" si="85">+G220*0.55</f>
        <v>159.5</v>
      </c>
      <c r="J220" s="101">
        <f t="shared" ref="J220:J223" si="86">+G220*0.62</f>
        <v>179.8</v>
      </c>
    </row>
    <row r="221" spans="1:10" s="48" customFormat="1" ht="30" customHeight="1" x14ac:dyDescent="0.25">
      <c r="A221" s="150"/>
      <c r="B221" s="150"/>
      <c r="C221" s="151"/>
      <c r="D221" s="46" t="s">
        <v>63</v>
      </c>
      <c r="E221" s="150"/>
      <c r="F221" s="149"/>
      <c r="G221" s="101">
        <f t="shared" si="84"/>
        <v>290</v>
      </c>
      <c r="H221" s="93">
        <v>145</v>
      </c>
      <c r="I221" s="101">
        <f t="shared" si="85"/>
        <v>159.5</v>
      </c>
      <c r="J221" s="101">
        <f t="shared" si="86"/>
        <v>179.8</v>
      </c>
    </row>
    <row r="222" spans="1:10" s="48" customFormat="1" ht="30" customHeight="1" x14ac:dyDescent="0.25">
      <c r="A222" s="150"/>
      <c r="B222" s="150"/>
      <c r="C222" s="151"/>
      <c r="D222" s="46" t="s">
        <v>69</v>
      </c>
      <c r="E222" s="150"/>
      <c r="F222" s="149"/>
      <c r="G222" s="101">
        <f t="shared" si="84"/>
        <v>234</v>
      </c>
      <c r="H222" s="93">
        <v>117</v>
      </c>
      <c r="I222" s="101">
        <f t="shared" si="85"/>
        <v>128.70000000000002</v>
      </c>
      <c r="J222" s="101">
        <f t="shared" si="86"/>
        <v>145.08000000000001</v>
      </c>
    </row>
    <row r="223" spans="1:10" s="48" customFormat="1" ht="30" customHeight="1" x14ac:dyDescent="0.25">
      <c r="A223" s="150"/>
      <c r="B223" s="150"/>
      <c r="C223" s="151"/>
      <c r="D223" s="46" t="s">
        <v>69</v>
      </c>
      <c r="E223" s="150"/>
      <c r="F223" s="149"/>
      <c r="G223" s="101">
        <f t="shared" si="84"/>
        <v>234</v>
      </c>
      <c r="H223" s="93">
        <v>117</v>
      </c>
      <c r="I223" s="101">
        <f t="shared" si="85"/>
        <v>128.70000000000002</v>
      </c>
      <c r="J223" s="101">
        <f t="shared" si="86"/>
        <v>145.08000000000001</v>
      </c>
    </row>
    <row r="224" spans="1:10" s="48" customFormat="1" ht="21" x14ac:dyDescent="0.25">
      <c r="A224" s="148" t="s">
        <v>72</v>
      </c>
      <c r="B224" s="148"/>
      <c r="C224" s="148"/>
      <c r="D224" s="148"/>
      <c r="E224" s="148"/>
      <c r="F224" s="148"/>
      <c r="G224" s="101">
        <f>SUM(G220:G223)</f>
        <v>1048</v>
      </c>
      <c r="H224" s="95">
        <f>SUM(H220:H223)</f>
        <v>524</v>
      </c>
      <c r="I224" s="101">
        <f>SUM(I220:I223)</f>
        <v>576.40000000000009</v>
      </c>
      <c r="J224" s="101">
        <f>SUM(J220:J223)</f>
        <v>649.7600000000001</v>
      </c>
    </row>
    <row r="225" spans="1:10" s="48" customFormat="1" ht="21" x14ac:dyDescent="0.25">
      <c r="A225" s="51"/>
      <c r="B225" s="51"/>
      <c r="C225" s="51"/>
      <c r="D225" s="51"/>
      <c r="E225" s="51"/>
      <c r="F225" s="51"/>
      <c r="G225" s="51"/>
      <c r="H225" s="96"/>
      <c r="I225" s="51"/>
      <c r="J225" s="51"/>
    </row>
    <row r="226" spans="1:10" s="48" customFormat="1" ht="30" customHeight="1" x14ac:dyDescent="0.25">
      <c r="A226" s="150" t="s">
        <v>71</v>
      </c>
      <c r="B226" s="150"/>
      <c r="C226" s="151" t="s">
        <v>5</v>
      </c>
      <c r="D226" s="46" t="s">
        <v>60</v>
      </c>
      <c r="E226" s="150" t="s">
        <v>821</v>
      </c>
      <c r="F226" s="149"/>
      <c r="G226" s="101">
        <f t="shared" ref="G226:G229" si="87">+H226*2</f>
        <v>290</v>
      </c>
      <c r="H226" s="93">
        <v>145</v>
      </c>
      <c r="I226" s="101">
        <f t="shared" ref="I226:I229" si="88">+G226*0.55</f>
        <v>159.5</v>
      </c>
      <c r="J226" s="101">
        <f t="shared" ref="J226:J229" si="89">+G226*0.62</f>
        <v>179.8</v>
      </c>
    </row>
    <row r="227" spans="1:10" s="48" customFormat="1" ht="30" customHeight="1" x14ac:dyDescent="0.25">
      <c r="A227" s="150"/>
      <c r="B227" s="150"/>
      <c r="C227" s="151"/>
      <c r="D227" s="46" t="s">
        <v>60</v>
      </c>
      <c r="E227" s="150"/>
      <c r="F227" s="149"/>
      <c r="G227" s="101">
        <f t="shared" si="87"/>
        <v>290</v>
      </c>
      <c r="H227" s="93">
        <v>145</v>
      </c>
      <c r="I227" s="101">
        <f t="shared" si="88"/>
        <v>159.5</v>
      </c>
      <c r="J227" s="101">
        <f t="shared" si="89"/>
        <v>179.8</v>
      </c>
    </row>
    <row r="228" spans="1:10" s="48" customFormat="1" ht="30" customHeight="1" x14ac:dyDescent="0.25">
      <c r="A228" s="150"/>
      <c r="B228" s="150"/>
      <c r="C228" s="151"/>
      <c r="D228" s="46" t="s">
        <v>62</v>
      </c>
      <c r="E228" s="150"/>
      <c r="F228" s="149"/>
      <c r="G228" s="101">
        <f t="shared" si="87"/>
        <v>240</v>
      </c>
      <c r="H228" s="93">
        <v>120</v>
      </c>
      <c r="I228" s="101">
        <f t="shared" si="88"/>
        <v>132</v>
      </c>
      <c r="J228" s="101">
        <f t="shared" si="89"/>
        <v>148.80000000000001</v>
      </c>
    </row>
    <row r="229" spans="1:10" s="48" customFormat="1" ht="30" customHeight="1" x14ac:dyDescent="0.25">
      <c r="A229" s="150"/>
      <c r="B229" s="150"/>
      <c r="C229" s="151"/>
      <c r="D229" s="46" t="s">
        <v>62</v>
      </c>
      <c r="E229" s="150"/>
      <c r="F229" s="149"/>
      <c r="G229" s="101">
        <f t="shared" si="87"/>
        <v>240</v>
      </c>
      <c r="H229" s="93">
        <v>120</v>
      </c>
      <c r="I229" s="101">
        <f t="shared" si="88"/>
        <v>132</v>
      </c>
      <c r="J229" s="101">
        <f t="shared" si="89"/>
        <v>148.80000000000001</v>
      </c>
    </row>
    <row r="230" spans="1:10" s="48" customFormat="1" ht="21" x14ac:dyDescent="0.25">
      <c r="A230" s="148" t="s">
        <v>72</v>
      </c>
      <c r="B230" s="148"/>
      <c r="C230" s="148"/>
      <c r="D230" s="148"/>
      <c r="E230" s="148"/>
      <c r="F230" s="148"/>
      <c r="G230" s="101">
        <f>SUM(G226:G229)</f>
        <v>1060</v>
      </c>
      <c r="H230" s="95">
        <f>SUM(H226:H229)</f>
        <v>530</v>
      </c>
      <c r="I230" s="101">
        <f>SUM(I226:I229)</f>
        <v>583</v>
      </c>
      <c r="J230" s="101">
        <f>SUM(J226:J229)</f>
        <v>657.2</v>
      </c>
    </row>
    <row r="231" spans="1:10" s="48" customFormat="1" ht="21" x14ac:dyDescent="0.25">
      <c r="A231" s="51"/>
      <c r="B231" s="51"/>
      <c r="C231" s="51"/>
      <c r="D231" s="51"/>
      <c r="E231" s="51"/>
      <c r="F231" s="51"/>
      <c r="G231" s="51"/>
      <c r="H231" s="96"/>
      <c r="I231" s="51"/>
      <c r="J231" s="51"/>
    </row>
    <row r="232" spans="1:10" s="48" customFormat="1" ht="30" customHeight="1" x14ac:dyDescent="0.25">
      <c r="A232" s="150" t="s">
        <v>71</v>
      </c>
      <c r="B232" s="150"/>
      <c r="C232" s="151" t="s">
        <v>6</v>
      </c>
      <c r="D232" s="46" t="s">
        <v>63</v>
      </c>
      <c r="E232" s="150" t="s">
        <v>821</v>
      </c>
      <c r="F232" s="149"/>
      <c r="G232" s="101">
        <f t="shared" ref="G232:G235" si="90">+H232*2</f>
        <v>290</v>
      </c>
      <c r="H232" s="93">
        <v>145</v>
      </c>
      <c r="I232" s="101">
        <f t="shared" ref="I232:I235" si="91">+G232*0.55</f>
        <v>159.5</v>
      </c>
      <c r="J232" s="101">
        <f t="shared" ref="J232:J235" si="92">+G232*0.62</f>
        <v>179.8</v>
      </c>
    </row>
    <row r="233" spans="1:10" s="48" customFormat="1" ht="30" customHeight="1" x14ac:dyDescent="0.25">
      <c r="A233" s="150"/>
      <c r="B233" s="150"/>
      <c r="C233" s="151"/>
      <c r="D233" s="46" t="s">
        <v>63</v>
      </c>
      <c r="E233" s="150"/>
      <c r="F233" s="149"/>
      <c r="G233" s="101">
        <f t="shared" si="90"/>
        <v>290</v>
      </c>
      <c r="H233" s="93">
        <v>145</v>
      </c>
      <c r="I233" s="101">
        <f t="shared" si="91"/>
        <v>159.5</v>
      </c>
      <c r="J233" s="101">
        <f t="shared" si="92"/>
        <v>179.8</v>
      </c>
    </row>
    <row r="234" spans="1:10" s="48" customFormat="1" ht="30" customHeight="1" x14ac:dyDescent="0.25">
      <c r="A234" s="150"/>
      <c r="B234" s="150"/>
      <c r="C234" s="151"/>
      <c r="D234" s="46" t="s">
        <v>62</v>
      </c>
      <c r="E234" s="150"/>
      <c r="F234" s="149"/>
      <c r="G234" s="101">
        <f t="shared" si="90"/>
        <v>240</v>
      </c>
      <c r="H234" s="93">
        <v>120</v>
      </c>
      <c r="I234" s="101">
        <f t="shared" si="91"/>
        <v>132</v>
      </c>
      <c r="J234" s="101">
        <f t="shared" si="92"/>
        <v>148.80000000000001</v>
      </c>
    </row>
    <row r="235" spans="1:10" s="48" customFormat="1" ht="30" customHeight="1" x14ac:dyDescent="0.25">
      <c r="A235" s="150"/>
      <c r="B235" s="150"/>
      <c r="C235" s="151"/>
      <c r="D235" s="46" t="s">
        <v>62</v>
      </c>
      <c r="E235" s="150"/>
      <c r="F235" s="149"/>
      <c r="G235" s="101">
        <f t="shared" si="90"/>
        <v>240</v>
      </c>
      <c r="H235" s="93">
        <v>120</v>
      </c>
      <c r="I235" s="101">
        <f t="shared" si="91"/>
        <v>132</v>
      </c>
      <c r="J235" s="101">
        <f t="shared" si="92"/>
        <v>148.80000000000001</v>
      </c>
    </row>
    <row r="236" spans="1:10" s="48" customFormat="1" ht="21" x14ac:dyDescent="0.25">
      <c r="A236" s="148" t="s">
        <v>72</v>
      </c>
      <c r="B236" s="148"/>
      <c r="C236" s="148"/>
      <c r="D236" s="148"/>
      <c r="E236" s="148"/>
      <c r="F236" s="148"/>
      <c r="G236" s="101">
        <f>SUM(G232:G235)</f>
        <v>1060</v>
      </c>
      <c r="H236" s="95">
        <f>SUM(H232:H235)</f>
        <v>530</v>
      </c>
      <c r="I236" s="101">
        <f>SUM(I232:I235)</f>
        <v>583</v>
      </c>
      <c r="J236" s="101">
        <f>SUM(J232:J235)</f>
        <v>657.2</v>
      </c>
    </row>
    <row r="237" spans="1:10" s="48" customFormat="1" ht="21" x14ac:dyDescent="0.25">
      <c r="A237" s="51"/>
      <c r="B237" s="51"/>
      <c r="C237" s="51"/>
      <c r="D237" s="51"/>
      <c r="E237" s="51"/>
      <c r="F237" s="51"/>
      <c r="G237" s="51"/>
      <c r="H237" s="96"/>
      <c r="I237" s="51"/>
      <c r="J237" s="51"/>
    </row>
    <row r="238" spans="1:10" s="48" customFormat="1" ht="30" customHeight="1" x14ac:dyDescent="0.25">
      <c r="A238" s="150" t="s">
        <v>71</v>
      </c>
      <c r="B238" s="150"/>
      <c r="C238" s="151" t="s">
        <v>5</v>
      </c>
      <c r="D238" s="46" t="s">
        <v>60</v>
      </c>
      <c r="E238" s="150" t="s">
        <v>822</v>
      </c>
      <c r="F238" s="149"/>
      <c r="G238" s="101">
        <f t="shared" ref="G238:G241" si="93">+H238*2</f>
        <v>290</v>
      </c>
      <c r="H238" s="93">
        <v>145</v>
      </c>
      <c r="I238" s="101">
        <f t="shared" ref="I238:I241" si="94">+G238*0.55</f>
        <v>159.5</v>
      </c>
      <c r="J238" s="101">
        <f t="shared" ref="J238:J241" si="95">+G238*0.62</f>
        <v>179.8</v>
      </c>
    </row>
    <row r="239" spans="1:10" s="48" customFormat="1" ht="30" customHeight="1" x14ac:dyDescent="0.25">
      <c r="A239" s="150"/>
      <c r="B239" s="150"/>
      <c r="C239" s="151"/>
      <c r="D239" s="46" t="s">
        <v>60</v>
      </c>
      <c r="E239" s="150"/>
      <c r="F239" s="149"/>
      <c r="G239" s="101">
        <f t="shared" si="93"/>
        <v>290</v>
      </c>
      <c r="H239" s="93">
        <v>145</v>
      </c>
      <c r="I239" s="101">
        <f t="shared" si="94"/>
        <v>159.5</v>
      </c>
      <c r="J239" s="101">
        <f t="shared" si="95"/>
        <v>179.8</v>
      </c>
    </row>
    <row r="240" spans="1:10" s="48" customFormat="1" ht="30" customHeight="1" x14ac:dyDescent="0.25">
      <c r="A240" s="150"/>
      <c r="B240" s="150"/>
      <c r="C240" s="151"/>
      <c r="D240" s="46" t="s">
        <v>70</v>
      </c>
      <c r="E240" s="150"/>
      <c r="F240" s="149"/>
      <c r="G240" s="101">
        <f t="shared" si="93"/>
        <v>242</v>
      </c>
      <c r="H240" s="93">
        <v>121</v>
      </c>
      <c r="I240" s="101">
        <f t="shared" si="94"/>
        <v>133.10000000000002</v>
      </c>
      <c r="J240" s="101">
        <f t="shared" si="95"/>
        <v>150.04</v>
      </c>
    </row>
    <row r="241" spans="1:10" s="48" customFormat="1" ht="30" customHeight="1" x14ac:dyDescent="0.25">
      <c r="A241" s="150"/>
      <c r="B241" s="150"/>
      <c r="C241" s="151"/>
      <c r="D241" s="46" t="s">
        <v>70</v>
      </c>
      <c r="E241" s="150"/>
      <c r="F241" s="149"/>
      <c r="G241" s="101">
        <f t="shared" si="93"/>
        <v>242</v>
      </c>
      <c r="H241" s="93">
        <v>121</v>
      </c>
      <c r="I241" s="101">
        <f t="shared" si="94"/>
        <v>133.10000000000002</v>
      </c>
      <c r="J241" s="101">
        <f t="shared" si="95"/>
        <v>150.04</v>
      </c>
    </row>
    <row r="242" spans="1:10" s="48" customFormat="1" ht="21" x14ac:dyDescent="0.25">
      <c r="A242" s="148" t="s">
        <v>72</v>
      </c>
      <c r="B242" s="148"/>
      <c r="C242" s="148"/>
      <c r="D242" s="148"/>
      <c r="E242" s="148"/>
      <c r="F242" s="148"/>
      <c r="G242" s="101">
        <f>SUM(G238:G241)</f>
        <v>1064</v>
      </c>
      <c r="H242" s="95">
        <f>SUM(H238:H241)</f>
        <v>532</v>
      </c>
      <c r="I242" s="101">
        <f>SUM(I238:I241)</f>
        <v>585.20000000000005</v>
      </c>
      <c r="J242" s="101">
        <f>SUM(J238:J241)</f>
        <v>659.68</v>
      </c>
    </row>
    <row r="243" spans="1:10" s="48" customFormat="1" ht="21" x14ac:dyDescent="0.25">
      <c r="A243" s="51"/>
      <c r="B243" s="51"/>
      <c r="C243" s="51"/>
      <c r="D243" s="51"/>
      <c r="E243" s="51"/>
      <c r="F243" s="51"/>
      <c r="G243" s="51"/>
      <c r="H243" s="96"/>
      <c r="I243" s="51"/>
      <c r="J243" s="51"/>
    </row>
    <row r="244" spans="1:10" s="48" customFormat="1" ht="30" customHeight="1" x14ac:dyDescent="0.25">
      <c r="A244" s="150" t="s">
        <v>71</v>
      </c>
      <c r="B244" s="150"/>
      <c r="C244" s="151" t="s">
        <v>6</v>
      </c>
      <c r="D244" s="46" t="s">
        <v>63</v>
      </c>
      <c r="E244" s="150" t="s">
        <v>822</v>
      </c>
      <c r="F244" s="149"/>
      <c r="G244" s="101">
        <f t="shared" ref="G244:G247" si="96">+H244*2</f>
        <v>290</v>
      </c>
      <c r="H244" s="93">
        <v>145</v>
      </c>
      <c r="I244" s="101">
        <f t="shared" ref="I244:I247" si="97">+G244*0.55</f>
        <v>159.5</v>
      </c>
      <c r="J244" s="101">
        <f t="shared" ref="J244:J247" si="98">+G244*0.62</f>
        <v>179.8</v>
      </c>
    </row>
    <row r="245" spans="1:10" s="48" customFormat="1" ht="30" customHeight="1" x14ac:dyDescent="0.25">
      <c r="A245" s="150"/>
      <c r="B245" s="150"/>
      <c r="C245" s="151"/>
      <c r="D245" s="46" t="s">
        <v>63</v>
      </c>
      <c r="E245" s="150"/>
      <c r="F245" s="149"/>
      <c r="G245" s="101">
        <f t="shared" si="96"/>
        <v>290</v>
      </c>
      <c r="H245" s="93">
        <v>145</v>
      </c>
      <c r="I245" s="101">
        <f t="shared" si="97"/>
        <v>159.5</v>
      </c>
      <c r="J245" s="101">
        <f t="shared" si="98"/>
        <v>179.8</v>
      </c>
    </row>
    <row r="246" spans="1:10" s="48" customFormat="1" ht="30" customHeight="1" x14ac:dyDescent="0.25">
      <c r="A246" s="150"/>
      <c r="B246" s="150"/>
      <c r="C246" s="151"/>
      <c r="D246" s="46" t="s">
        <v>70</v>
      </c>
      <c r="E246" s="150"/>
      <c r="F246" s="149"/>
      <c r="G246" s="101">
        <f t="shared" si="96"/>
        <v>242</v>
      </c>
      <c r="H246" s="93">
        <v>121</v>
      </c>
      <c r="I246" s="101">
        <f t="shared" si="97"/>
        <v>133.10000000000002</v>
      </c>
      <c r="J246" s="101">
        <f t="shared" si="98"/>
        <v>150.04</v>
      </c>
    </row>
    <row r="247" spans="1:10" s="48" customFormat="1" ht="30" customHeight="1" x14ac:dyDescent="0.25">
      <c r="A247" s="150"/>
      <c r="B247" s="150"/>
      <c r="C247" s="151"/>
      <c r="D247" s="46" t="s">
        <v>70</v>
      </c>
      <c r="E247" s="150"/>
      <c r="F247" s="149"/>
      <c r="G247" s="101">
        <f t="shared" si="96"/>
        <v>242</v>
      </c>
      <c r="H247" s="93">
        <v>121</v>
      </c>
      <c r="I247" s="101">
        <f t="shared" si="97"/>
        <v>133.10000000000002</v>
      </c>
      <c r="J247" s="101">
        <f t="shared" si="98"/>
        <v>150.04</v>
      </c>
    </row>
    <row r="248" spans="1:10" s="48" customFormat="1" ht="21" x14ac:dyDescent="0.25">
      <c r="A248" s="148" t="s">
        <v>72</v>
      </c>
      <c r="B248" s="148"/>
      <c r="C248" s="148"/>
      <c r="D248" s="148"/>
      <c r="E248" s="148"/>
      <c r="F248" s="148"/>
      <c r="G248" s="101">
        <f>SUM(G244:G247)</f>
        <v>1064</v>
      </c>
      <c r="H248" s="95">
        <f>SUM(H244:H247)</f>
        <v>532</v>
      </c>
      <c r="I248" s="101">
        <f>SUM(I244:I247)</f>
        <v>585.20000000000005</v>
      </c>
      <c r="J248" s="101">
        <f>SUM(J244:J247)</f>
        <v>659.68</v>
      </c>
    </row>
    <row r="249" spans="1:10" s="48" customFormat="1" ht="21" x14ac:dyDescent="0.25">
      <c r="A249" s="51"/>
      <c r="B249" s="51"/>
      <c r="C249" s="51"/>
      <c r="D249" s="51"/>
      <c r="E249" s="51"/>
      <c r="F249" s="51"/>
      <c r="G249" s="51"/>
      <c r="H249" s="96"/>
      <c r="I249" s="51"/>
      <c r="J249" s="51"/>
    </row>
    <row r="250" spans="1:10" s="48" customFormat="1" ht="100.15" customHeight="1" x14ac:dyDescent="0.25">
      <c r="A250" s="46">
        <v>10386</v>
      </c>
      <c r="B250" s="46" t="s">
        <v>73</v>
      </c>
      <c r="C250" s="49" t="s">
        <v>5</v>
      </c>
      <c r="D250" s="46" t="s">
        <v>74</v>
      </c>
      <c r="E250" s="46" t="s">
        <v>75</v>
      </c>
      <c r="F250" s="47"/>
      <c r="G250" s="101">
        <f t="shared" ref="G250:G262" si="99">+H250*2</f>
        <v>166</v>
      </c>
      <c r="H250" s="93">
        <v>83</v>
      </c>
      <c r="I250" s="101">
        <f t="shared" ref="I250" si="100">+G250*0.55</f>
        <v>91.300000000000011</v>
      </c>
      <c r="J250" s="101">
        <f t="shared" ref="J250" si="101">+G250*0.62</f>
        <v>102.92</v>
      </c>
    </row>
    <row r="251" spans="1:10" s="48" customFormat="1" ht="100.15" customHeight="1" x14ac:dyDescent="0.25">
      <c r="A251" s="46">
        <v>12386</v>
      </c>
      <c r="B251" s="46" t="s">
        <v>73</v>
      </c>
      <c r="C251" s="49" t="s">
        <v>6</v>
      </c>
      <c r="D251" s="46" t="s">
        <v>74</v>
      </c>
      <c r="E251" s="46" t="s">
        <v>75</v>
      </c>
      <c r="F251" s="47"/>
      <c r="G251" s="101">
        <f t="shared" si="99"/>
        <v>166</v>
      </c>
      <c r="H251" s="93">
        <v>83</v>
      </c>
      <c r="I251" s="101">
        <f t="shared" ref="I251:I252" si="102">+G251*0.55</f>
        <v>91.300000000000011</v>
      </c>
      <c r="J251" s="101">
        <f t="shared" ref="J251:J252" si="103">+G251*0.62</f>
        <v>102.92</v>
      </c>
    </row>
    <row r="252" spans="1:10" s="48" customFormat="1" ht="100.15" customHeight="1" x14ac:dyDescent="0.25">
      <c r="A252" s="46">
        <v>64386</v>
      </c>
      <c r="B252" s="46" t="s">
        <v>73</v>
      </c>
      <c r="C252" s="49" t="s">
        <v>462</v>
      </c>
      <c r="D252" s="46" t="s">
        <v>74</v>
      </c>
      <c r="E252" s="46" t="s">
        <v>75</v>
      </c>
      <c r="F252" s="47"/>
      <c r="G252" s="101">
        <f t="shared" si="99"/>
        <v>176</v>
      </c>
      <c r="H252" s="93">
        <v>88</v>
      </c>
      <c r="I252" s="101">
        <f t="shared" si="102"/>
        <v>96.800000000000011</v>
      </c>
      <c r="J252" s="101">
        <f t="shared" si="103"/>
        <v>109.12</v>
      </c>
    </row>
    <row r="253" spans="1:10" s="48" customFormat="1" ht="79.900000000000006" customHeight="1" x14ac:dyDescent="0.25">
      <c r="A253" s="46">
        <v>10305</v>
      </c>
      <c r="B253" s="46" t="s">
        <v>76</v>
      </c>
      <c r="C253" s="49" t="s">
        <v>5</v>
      </c>
      <c r="D253" s="46" t="s">
        <v>77</v>
      </c>
      <c r="E253" s="46" t="s">
        <v>823</v>
      </c>
      <c r="F253" s="47"/>
      <c r="G253" s="101">
        <f t="shared" si="99"/>
        <v>122</v>
      </c>
      <c r="H253" s="93">
        <v>61</v>
      </c>
      <c r="I253" s="101">
        <f t="shared" ref="I253:I254" si="104">+G253*0.55</f>
        <v>67.100000000000009</v>
      </c>
      <c r="J253" s="101">
        <f t="shared" ref="J253:J254" si="105">+G253*0.62</f>
        <v>75.64</v>
      </c>
    </row>
    <row r="254" spans="1:10" s="48" customFormat="1" ht="79.900000000000006" customHeight="1" x14ac:dyDescent="0.25">
      <c r="A254" s="46">
        <v>12305</v>
      </c>
      <c r="B254" s="46" t="s">
        <v>76</v>
      </c>
      <c r="C254" s="49" t="s">
        <v>6</v>
      </c>
      <c r="D254" s="46" t="s">
        <v>77</v>
      </c>
      <c r="E254" s="46" t="s">
        <v>823</v>
      </c>
      <c r="F254" s="47"/>
      <c r="G254" s="101">
        <f t="shared" si="99"/>
        <v>122</v>
      </c>
      <c r="H254" s="93">
        <v>61</v>
      </c>
      <c r="I254" s="101">
        <f t="shared" si="104"/>
        <v>67.100000000000009</v>
      </c>
      <c r="J254" s="101">
        <f t="shared" si="105"/>
        <v>75.64</v>
      </c>
    </row>
    <row r="255" spans="1:10" s="48" customFormat="1" ht="90" customHeight="1" x14ac:dyDescent="0.25">
      <c r="A255" s="46" t="s">
        <v>78</v>
      </c>
      <c r="B255" s="46" t="s">
        <v>79</v>
      </c>
      <c r="C255" s="49" t="s">
        <v>5</v>
      </c>
      <c r="D255" s="46" t="s">
        <v>80</v>
      </c>
      <c r="E255" s="46" t="s">
        <v>81</v>
      </c>
      <c r="F255" s="47"/>
      <c r="G255" s="101">
        <f t="shared" si="99"/>
        <v>158</v>
      </c>
      <c r="H255" s="93">
        <v>79</v>
      </c>
      <c r="I255" s="101">
        <f t="shared" ref="I255:I262" si="106">+G255*0.55</f>
        <v>86.9</v>
      </c>
      <c r="J255" s="101">
        <f t="shared" ref="J255:J262" si="107">+G255*0.62</f>
        <v>97.96</v>
      </c>
    </row>
    <row r="256" spans="1:10" s="48" customFormat="1" ht="90" customHeight="1" x14ac:dyDescent="0.25">
      <c r="A256" s="46" t="s">
        <v>82</v>
      </c>
      <c r="B256" s="46" t="s">
        <v>79</v>
      </c>
      <c r="C256" s="49" t="s">
        <v>6</v>
      </c>
      <c r="D256" s="46" t="s">
        <v>80</v>
      </c>
      <c r="E256" s="46" t="s">
        <v>81</v>
      </c>
      <c r="F256" s="47"/>
      <c r="G256" s="101">
        <f t="shared" si="99"/>
        <v>164</v>
      </c>
      <c r="H256" s="93">
        <v>82</v>
      </c>
      <c r="I256" s="101">
        <f t="shared" si="106"/>
        <v>90.2</v>
      </c>
      <c r="J256" s="101">
        <f t="shared" si="107"/>
        <v>101.67999999999999</v>
      </c>
    </row>
    <row r="257" spans="1:10" s="48" customFormat="1" ht="90" customHeight="1" x14ac:dyDescent="0.25">
      <c r="A257" s="46" t="s">
        <v>83</v>
      </c>
      <c r="B257" s="46" t="s">
        <v>79</v>
      </c>
      <c r="C257" s="49" t="s">
        <v>5</v>
      </c>
      <c r="D257" s="46" t="s">
        <v>80</v>
      </c>
      <c r="E257" s="46" t="s">
        <v>84</v>
      </c>
      <c r="F257" s="47"/>
      <c r="G257" s="101">
        <f t="shared" si="99"/>
        <v>162</v>
      </c>
      <c r="H257" s="93">
        <v>81</v>
      </c>
      <c r="I257" s="101">
        <f t="shared" si="106"/>
        <v>89.100000000000009</v>
      </c>
      <c r="J257" s="101">
        <f t="shared" si="107"/>
        <v>100.44</v>
      </c>
    </row>
    <row r="258" spans="1:10" s="48" customFormat="1" ht="90" customHeight="1" x14ac:dyDescent="0.25">
      <c r="A258" s="46" t="s">
        <v>85</v>
      </c>
      <c r="B258" s="46" t="s">
        <v>79</v>
      </c>
      <c r="C258" s="49" t="s">
        <v>6</v>
      </c>
      <c r="D258" s="46" t="s">
        <v>80</v>
      </c>
      <c r="E258" s="46" t="s">
        <v>84</v>
      </c>
      <c r="F258" s="47"/>
      <c r="G258" s="101">
        <f t="shared" si="99"/>
        <v>162</v>
      </c>
      <c r="H258" s="93">
        <v>81</v>
      </c>
      <c r="I258" s="101">
        <f t="shared" si="106"/>
        <v>89.100000000000009</v>
      </c>
      <c r="J258" s="101">
        <f t="shared" si="107"/>
        <v>100.44</v>
      </c>
    </row>
    <row r="259" spans="1:10" s="48" customFormat="1" ht="90" customHeight="1" x14ac:dyDescent="0.25">
      <c r="A259" s="46" t="s">
        <v>86</v>
      </c>
      <c r="B259" s="46" t="s">
        <v>79</v>
      </c>
      <c r="C259" s="49" t="s">
        <v>5</v>
      </c>
      <c r="D259" s="46" t="s">
        <v>80</v>
      </c>
      <c r="E259" s="46" t="s">
        <v>87</v>
      </c>
      <c r="F259" s="47"/>
      <c r="G259" s="101">
        <f t="shared" si="99"/>
        <v>182</v>
      </c>
      <c r="H259" s="93">
        <v>91</v>
      </c>
      <c r="I259" s="101">
        <f t="shared" si="106"/>
        <v>100.10000000000001</v>
      </c>
      <c r="J259" s="101">
        <f t="shared" si="107"/>
        <v>112.84</v>
      </c>
    </row>
    <row r="260" spans="1:10" s="48" customFormat="1" ht="90" customHeight="1" x14ac:dyDescent="0.25">
      <c r="A260" s="46" t="s">
        <v>88</v>
      </c>
      <c r="B260" s="46" t="s">
        <v>79</v>
      </c>
      <c r="C260" s="49" t="s">
        <v>6</v>
      </c>
      <c r="D260" s="46" t="s">
        <v>80</v>
      </c>
      <c r="E260" s="46" t="s">
        <v>87</v>
      </c>
      <c r="F260" s="47"/>
      <c r="G260" s="101">
        <f t="shared" si="99"/>
        <v>182</v>
      </c>
      <c r="H260" s="93">
        <v>91</v>
      </c>
      <c r="I260" s="101">
        <f t="shared" si="106"/>
        <v>100.10000000000001</v>
      </c>
      <c r="J260" s="101">
        <f t="shared" si="107"/>
        <v>112.84</v>
      </c>
    </row>
    <row r="261" spans="1:10" s="48" customFormat="1" ht="90" customHeight="1" x14ac:dyDescent="0.25">
      <c r="A261" s="46" t="s">
        <v>89</v>
      </c>
      <c r="B261" s="46" t="s">
        <v>90</v>
      </c>
      <c r="C261" s="49" t="s">
        <v>5</v>
      </c>
      <c r="D261" s="46" t="s">
        <v>91</v>
      </c>
      <c r="E261" s="46" t="s">
        <v>92</v>
      </c>
      <c r="F261" s="47"/>
      <c r="G261" s="101">
        <f t="shared" si="99"/>
        <v>220</v>
      </c>
      <c r="H261" s="93">
        <v>110</v>
      </c>
      <c r="I261" s="101">
        <f t="shared" si="106"/>
        <v>121.00000000000001</v>
      </c>
      <c r="J261" s="101">
        <f t="shared" si="107"/>
        <v>136.4</v>
      </c>
    </row>
    <row r="262" spans="1:10" s="48" customFormat="1" ht="90" customHeight="1" x14ac:dyDescent="0.25">
      <c r="A262" s="46" t="s">
        <v>93</v>
      </c>
      <c r="B262" s="46" t="s">
        <v>90</v>
      </c>
      <c r="C262" s="49" t="s">
        <v>6</v>
      </c>
      <c r="D262" s="46" t="s">
        <v>91</v>
      </c>
      <c r="E262" s="46" t="s">
        <v>92</v>
      </c>
      <c r="F262" s="47"/>
      <c r="G262" s="101">
        <f t="shared" si="99"/>
        <v>112</v>
      </c>
      <c r="H262" s="93">
        <v>56</v>
      </c>
      <c r="I262" s="101">
        <f t="shared" si="106"/>
        <v>61.600000000000009</v>
      </c>
      <c r="J262" s="101">
        <f t="shared" si="107"/>
        <v>69.44</v>
      </c>
    </row>
    <row r="263" spans="1:10" ht="100.15" customHeight="1" x14ac:dyDescent="0.25">
      <c r="A263" s="54"/>
      <c r="B263" s="54"/>
      <c r="C263" s="55"/>
      <c r="D263" s="54"/>
      <c r="E263" s="54"/>
      <c r="F263" s="56"/>
      <c r="G263" s="57"/>
      <c r="I263" s="57"/>
      <c r="J263" s="57"/>
    </row>
    <row r="264" spans="1:10" ht="100.15" customHeight="1" x14ac:dyDescent="0.25">
      <c r="A264" s="54"/>
      <c r="B264" s="54"/>
      <c r="C264" s="55"/>
      <c r="D264" s="54"/>
      <c r="E264" s="54"/>
      <c r="F264" s="56"/>
      <c r="G264" s="57"/>
      <c r="I264" s="57"/>
      <c r="J264" s="57"/>
    </row>
    <row r="265" spans="1:10" ht="100.15" customHeight="1" x14ac:dyDescent="0.25">
      <c r="A265" s="54"/>
      <c r="B265" s="54"/>
      <c r="C265" s="55"/>
      <c r="D265" s="54"/>
      <c r="E265" s="54"/>
      <c r="F265" s="56"/>
      <c r="G265" s="57"/>
      <c r="I265" s="57"/>
      <c r="J265" s="57"/>
    </row>
    <row r="266" spans="1:10" ht="100.15" customHeight="1" x14ac:dyDescent="0.25">
      <c r="A266" s="54"/>
      <c r="B266" s="54"/>
      <c r="C266" s="55"/>
      <c r="D266" s="54"/>
      <c r="E266" s="54"/>
      <c r="F266" s="56"/>
      <c r="G266" s="57"/>
      <c r="I266" s="57"/>
      <c r="J266" s="57"/>
    </row>
    <row r="267" spans="1:10" ht="100.15" customHeight="1" x14ac:dyDescent="0.25">
      <c r="A267" s="54"/>
      <c r="B267" s="54"/>
      <c r="C267" s="55"/>
      <c r="D267" s="54"/>
      <c r="E267" s="54"/>
      <c r="F267" s="56"/>
      <c r="G267" s="57"/>
      <c r="I267" s="57"/>
      <c r="J267" s="57"/>
    </row>
    <row r="268" spans="1:10" ht="100.15" customHeight="1" x14ac:dyDescent="0.25">
      <c r="A268" s="54"/>
      <c r="B268" s="54"/>
      <c r="C268" s="55"/>
      <c r="D268" s="54"/>
      <c r="E268" s="54"/>
      <c r="F268" s="56"/>
      <c r="G268" s="57"/>
      <c r="I268" s="57"/>
      <c r="J268" s="57"/>
    </row>
    <row r="269" spans="1:10" ht="100.15" customHeight="1" x14ac:dyDescent="0.25">
      <c r="A269" s="54"/>
      <c r="B269" s="54"/>
      <c r="C269" s="55"/>
      <c r="D269" s="54"/>
      <c r="E269" s="54"/>
      <c r="F269" s="56"/>
      <c r="G269" s="57"/>
      <c r="I269" s="57"/>
      <c r="J269" s="57"/>
    </row>
    <row r="270" spans="1:10" ht="100.15" customHeight="1" x14ac:dyDescent="0.25">
      <c r="A270" s="54"/>
      <c r="B270" s="54"/>
      <c r="C270" s="55"/>
      <c r="D270" s="54"/>
      <c r="E270" s="54"/>
      <c r="F270" s="56"/>
      <c r="G270" s="57"/>
      <c r="I270" s="57"/>
      <c r="J270" s="57"/>
    </row>
    <row r="271" spans="1:10" ht="100.15" customHeight="1" x14ac:dyDescent="0.25">
      <c r="A271" s="54"/>
      <c r="B271" s="54"/>
      <c r="C271" s="55"/>
      <c r="D271" s="54"/>
      <c r="E271" s="54"/>
      <c r="F271" s="56"/>
      <c r="G271" s="57"/>
      <c r="I271" s="57"/>
      <c r="J271" s="57"/>
    </row>
    <row r="272" spans="1:10" ht="100.15" customHeight="1" x14ac:dyDescent="0.25">
      <c r="A272" s="54"/>
      <c r="B272" s="54"/>
      <c r="C272" s="55"/>
      <c r="D272" s="54"/>
      <c r="E272" s="54"/>
      <c r="F272" s="56"/>
      <c r="G272" s="57"/>
      <c r="I272" s="57"/>
      <c r="J272" s="57"/>
    </row>
    <row r="273" spans="1:10" ht="100.15" customHeight="1" x14ac:dyDescent="0.25">
      <c r="A273" s="54"/>
      <c r="B273" s="54"/>
      <c r="C273" s="55"/>
      <c r="D273" s="54"/>
      <c r="E273" s="54"/>
      <c r="F273" s="56"/>
      <c r="G273" s="57"/>
      <c r="I273" s="57"/>
      <c r="J273" s="57"/>
    </row>
    <row r="274" spans="1:10" ht="100.15" customHeight="1" x14ac:dyDescent="0.25">
      <c r="A274" s="54"/>
      <c r="B274" s="54"/>
      <c r="C274" s="55"/>
      <c r="D274" s="54"/>
      <c r="E274" s="54"/>
      <c r="F274" s="56"/>
      <c r="G274" s="57"/>
      <c r="I274" s="57"/>
      <c r="J274" s="57"/>
    </row>
    <row r="275" spans="1:10" ht="100.15" customHeight="1" x14ac:dyDescent="0.25">
      <c r="A275" s="54"/>
      <c r="B275" s="54"/>
      <c r="C275" s="55"/>
      <c r="D275" s="54"/>
      <c r="E275" s="54"/>
      <c r="F275" s="56"/>
      <c r="G275" s="57"/>
      <c r="I275" s="57"/>
      <c r="J275" s="57"/>
    </row>
    <row r="276" spans="1:10" ht="100.15" customHeight="1" x14ac:dyDescent="0.25">
      <c r="A276" s="54"/>
      <c r="B276" s="54"/>
      <c r="C276" s="55"/>
      <c r="D276" s="54"/>
      <c r="E276" s="54"/>
      <c r="F276" s="56"/>
      <c r="G276" s="57"/>
      <c r="I276" s="57"/>
      <c r="J276" s="57"/>
    </row>
    <row r="277" spans="1:10" ht="100.15" customHeight="1" x14ac:dyDescent="0.25">
      <c r="A277" s="54"/>
      <c r="B277" s="54"/>
      <c r="C277" s="55"/>
      <c r="D277" s="54"/>
      <c r="E277" s="54"/>
      <c r="F277" s="56"/>
      <c r="G277" s="57"/>
      <c r="I277" s="57"/>
      <c r="J277" s="57"/>
    </row>
    <row r="278" spans="1:10" ht="100.15" customHeight="1" x14ac:dyDescent="0.25">
      <c r="A278" s="54"/>
      <c r="B278" s="54"/>
      <c r="C278" s="55"/>
      <c r="D278" s="54"/>
      <c r="E278" s="54"/>
      <c r="F278" s="56"/>
      <c r="G278" s="57"/>
      <c r="I278" s="57"/>
      <c r="J278" s="57"/>
    </row>
    <row r="279" spans="1:10" ht="100.15" customHeight="1" x14ac:dyDescent="0.25">
      <c r="A279" s="54"/>
      <c r="B279" s="54"/>
      <c r="C279" s="55"/>
      <c r="D279" s="54"/>
      <c r="E279" s="54"/>
      <c r="F279" s="56"/>
      <c r="G279" s="57"/>
      <c r="I279" s="57"/>
      <c r="J279" s="57"/>
    </row>
    <row r="280" spans="1:10" ht="100.15" customHeight="1" x14ac:dyDescent="0.25">
      <c r="A280" s="54"/>
      <c r="B280" s="54"/>
      <c r="C280" s="55"/>
      <c r="D280" s="54"/>
      <c r="E280" s="54"/>
      <c r="F280" s="56"/>
      <c r="G280" s="57"/>
      <c r="I280" s="57"/>
      <c r="J280" s="57"/>
    </row>
    <row r="281" spans="1:10" ht="100.15" customHeight="1" x14ac:dyDescent="0.25">
      <c r="A281" s="54"/>
      <c r="B281" s="54"/>
      <c r="C281" s="55"/>
      <c r="D281" s="54"/>
      <c r="E281" s="54"/>
      <c r="F281" s="56"/>
      <c r="G281" s="57"/>
      <c r="I281" s="57"/>
      <c r="J281" s="57"/>
    </row>
    <row r="282" spans="1:10" ht="100.15" customHeight="1" x14ac:dyDescent="0.25">
      <c r="A282" s="54"/>
      <c r="B282" s="54"/>
      <c r="C282" s="55"/>
      <c r="D282" s="54"/>
      <c r="E282" s="54"/>
      <c r="F282" s="56"/>
      <c r="G282" s="57"/>
      <c r="I282" s="57"/>
      <c r="J282" s="57"/>
    </row>
    <row r="283" spans="1:10" ht="100.15" customHeight="1" x14ac:dyDescent="0.25">
      <c r="A283" s="54"/>
      <c r="B283" s="54"/>
      <c r="C283" s="55"/>
      <c r="D283" s="54"/>
      <c r="E283" s="54"/>
      <c r="F283" s="56"/>
      <c r="G283" s="57"/>
      <c r="I283" s="57"/>
      <c r="J283" s="57"/>
    </row>
    <row r="284" spans="1:10" ht="100.15" customHeight="1" x14ac:dyDescent="0.25">
      <c r="A284" s="54"/>
      <c r="B284" s="54"/>
      <c r="C284" s="55"/>
      <c r="D284" s="54"/>
      <c r="E284" s="54"/>
      <c r="F284" s="56"/>
      <c r="G284" s="57"/>
      <c r="I284" s="57"/>
      <c r="J284" s="57"/>
    </row>
    <row r="285" spans="1:10" ht="100.15" customHeight="1" x14ac:dyDescent="0.25">
      <c r="A285" s="54"/>
      <c r="B285" s="54"/>
      <c r="C285" s="55"/>
      <c r="D285" s="54"/>
      <c r="E285" s="54"/>
      <c r="F285" s="56"/>
      <c r="G285" s="57"/>
      <c r="I285" s="57"/>
      <c r="J285" s="57"/>
    </row>
  </sheetData>
  <mergeCells count="163">
    <mergeCell ref="A1:E1"/>
    <mergeCell ref="E58:E59"/>
    <mergeCell ref="A62:B63"/>
    <mergeCell ref="C62:C63"/>
    <mergeCell ref="E62:E63"/>
    <mergeCell ref="A64:F64"/>
    <mergeCell ref="A66:B67"/>
    <mergeCell ref="C66:C67"/>
    <mergeCell ref="E66:E67"/>
    <mergeCell ref="F62:F63"/>
    <mergeCell ref="F66:F67"/>
    <mergeCell ref="A99:F99"/>
    <mergeCell ref="A106:F106"/>
    <mergeCell ref="A113:F113"/>
    <mergeCell ref="A86:B87"/>
    <mergeCell ref="C86:C87"/>
    <mergeCell ref="A101:B105"/>
    <mergeCell ref="E94:E98"/>
    <mergeCell ref="A94:B98"/>
    <mergeCell ref="C94:C98"/>
    <mergeCell ref="C108:C112"/>
    <mergeCell ref="F94:F98"/>
    <mergeCell ref="C101:C105"/>
    <mergeCell ref="F101:F105"/>
    <mergeCell ref="A108:B112"/>
    <mergeCell ref="F108:F112"/>
    <mergeCell ref="A90:B91"/>
    <mergeCell ref="C90:C91"/>
    <mergeCell ref="E90:E91"/>
    <mergeCell ref="F86:F87"/>
    <mergeCell ref="A88:F88"/>
    <mergeCell ref="F90:F91"/>
    <mergeCell ref="A92:F92"/>
    <mergeCell ref="E86:E87"/>
    <mergeCell ref="F115:F119"/>
    <mergeCell ref="A115:B119"/>
    <mergeCell ref="C115:C119"/>
    <mergeCell ref="E115:E119"/>
    <mergeCell ref="A120:F120"/>
    <mergeCell ref="A80:F80"/>
    <mergeCell ref="A218:F218"/>
    <mergeCell ref="E220:E223"/>
    <mergeCell ref="F220:F223"/>
    <mergeCell ref="A220:B223"/>
    <mergeCell ref="E136:E140"/>
    <mergeCell ref="E101:E105"/>
    <mergeCell ref="E108:E112"/>
    <mergeCell ref="E122:E126"/>
    <mergeCell ref="A155:F155"/>
    <mergeCell ref="E150:E154"/>
    <mergeCell ref="A143:B147"/>
    <mergeCell ref="C143:C147"/>
    <mergeCell ref="E143:E147"/>
    <mergeCell ref="A150:B154"/>
    <mergeCell ref="F178:F181"/>
    <mergeCell ref="E178:E181"/>
    <mergeCell ref="F82:F83"/>
    <mergeCell ref="A84:F84"/>
    <mergeCell ref="A82:B83"/>
    <mergeCell ref="C82:C83"/>
    <mergeCell ref="E82:E83"/>
    <mergeCell ref="A68:F68"/>
    <mergeCell ref="A74:B75"/>
    <mergeCell ref="C74:C75"/>
    <mergeCell ref="E74:E75"/>
    <mergeCell ref="F74:F75"/>
    <mergeCell ref="A76:F76"/>
    <mergeCell ref="A78:B79"/>
    <mergeCell ref="C78:C79"/>
    <mergeCell ref="E78:E79"/>
    <mergeCell ref="F78:F79"/>
    <mergeCell ref="A70:B71"/>
    <mergeCell ref="C70:C71"/>
    <mergeCell ref="E70:E71"/>
    <mergeCell ref="F70:F71"/>
    <mergeCell ref="A72:F72"/>
    <mergeCell ref="A122:B126"/>
    <mergeCell ref="C122:C126"/>
    <mergeCell ref="F122:F126"/>
    <mergeCell ref="F129:F133"/>
    <mergeCell ref="F136:F140"/>
    <mergeCell ref="F143:F147"/>
    <mergeCell ref="C150:C154"/>
    <mergeCell ref="F150:F154"/>
    <mergeCell ref="E157:E161"/>
    <mergeCell ref="C157:C161"/>
    <mergeCell ref="A157:B161"/>
    <mergeCell ref="A129:B133"/>
    <mergeCell ref="C129:C133"/>
    <mergeCell ref="E129:E133"/>
    <mergeCell ref="A136:B140"/>
    <mergeCell ref="C136:C140"/>
    <mergeCell ref="A127:F127"/>
    <mergeCell ref="A134:F134"/>
    <mergeCell ref="A141:F141"/>
    <mergeCell ref="A148:F148"/>
    <mergeCell ref="A162:F162"/>
    <mergeCell ref="F157:F161"/>
    <mergeCell ref="F164:F168"/>
    <mergeCell ref="A169:F169"/>
    <mergeCell ref="E171:E175"/>
    <mergeCell ref="C171:C175"/>
    <mergeCell ref="A171:B175"/>
    <mergeCell ref="F171:F175"/>
    <mergeCell ref="A176:F176"/>
    <mergeCell ref="E164:E168"/>
    <mergeCell ref="A164:B168"/>
    <mergeCell ref="C164:C168"/>
    <mergeCell ref="A178:B181"/>
    <mergeCell ref="A182:F182"/>
    <mergeCell ref="F184:F187"/>
    <mergeCell ref="A188:F188"/>
    <mergeCell ref="E184:E187"/>
    <mergeCell ref="C184:C187"/>
    <mergeCell ref="A184:B187"/>
    <mergeCell ref="C178:C181"/>
    <mergeCell ref="A194:F194"/>
    <mergeCell ref="A190:B193"/>
    <mergeCell ref="C190:C193"/>
    <mergeCell ref="E190:E193"/>
    <mergeCell ref="F190:F193"/>
    <mergeCell ref="C208:C211"/>
    <mergeCell ref="A208:B211"/>
    <mergeCell ref="A212:F212"/>
    <mergeCell ref="C220:C223"/>
    <mergeCell ref="A224:F224"/>
    <mergeCell ref="E226:E229"/>
    <mergeCell ref="A226:B229"/>
    <mergeCell ref="C226:C229"/>
    <mergeCell ref="F196:F199"/>
    <mergeCell ref="E196:E199"/>
    <mergeCell ref="C196:C199"/>
    <mergeCell ref="A196:B199"/>
    <mergeCell ref="A200:F200"/>
    <mergeCell ref="E202:E205"/>
    <mergeCell ref="F202:F205"/>
    <mergeCell ref="A206:F206"/>
    <mergeCell ref="C202:C205"/>
    <mergeCell ref="A202:B205"/>
    <mergeCell ref="I1:J1"/>
    <mergeCell ref="A248:F248"/>
    <mergeCell ref="A236:F236"/>
    <mergeCell ref="F238:F241"/>
    <mergeCell ref="E238:E241"/>
    <mergeCell ref="C238:C241"/>
    <mergeCell ref="A238:B241"/>
    <mergeCell ref="A242:F242"/>
    <mergeCell ref="F244:F247"/>
    <mergeCell ref="E244:E247"/>
    <mergeCell ref="C244:C247"/>
    <mergeCell ref="A244:B247"/>
    <mergeCell ref="A230:F230"/>
    <mergeCell ref="F214:F217"/>
    <mergeCell ref="E214:E217"/>
    <mergeCell ref="C214:C217"/>
    <mergeCell ref="A214:B217"/>
    <mergeCell ref="F226:F229"/>
    <mergeCell ref="F232:F235"/>
    <mergeCell ref="E232:E235"/>
    <mergeCell ref="C232:C235"/>
    <mergeCell ref="A232:B235"/>
    <mergeCell ref="F208:F211"/>
    <mergeCell ref="E208:E211"/>
  </mergeCells>
  <pageMargins left="0.25" right="0.25" top="0.25" bottom="0.2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Normal="100" zoomScaleSheetLayoutView="130" workbookViewId="0">
      <selection activeCell="I3" sqref="I3:J3"/>
    </sheetView>
  </sheetViews>
  <sheetFormatPr defaultColWidth="8.85546875" defaultRowHeight="12.75" x14ac:dyDescent="0.25"/>
  <cols>
    <col min="1" max="1" width="13.140625" style="9" customWidth="1"/>
    <col min="2" max="2" width="15.28515625" style="9" customWidth="1"/>
    <col min="3" max="3" width="7.5703125" style="9" customWidth="1"/>
    <col min="4" max="4" width="29.140625" style="9" customWidth="1"/>
    <col min="5" max="5" width="10.28515625" style="9" customWidth="1"/>
    <col min="6" max="6" width="17.7109375" style="9" customWidth="1"/>
    <col min="7" max="7" width="10.5703125" style="16" customWidth="1"/>
    <col min="8" max="8" width="19.28515625" style="16" bestFit="1" customWidth="1"/>
    <col min="9" max="9" width="13.7109375" style="16" customWidth="1"/>
    <col min="10" max="10" width="14.28515625" style="16" customWidth="1"/>
    <col min="11" max="13" width="8.85546875" style="10" customWidth="1"/>
    <col min="14" max="14" width="1.42578125" style="10" customWidth="1"/>
    <col min="15" max="16384" width="8.85546875" style="10"/>
  </cols>
  <sheetData>
    <row r="1" spans="1:10" s="13" customFormat="1" ht="21" x14ac:dyDescent="0.25">
      <c r="A1" s="169" t="s">
        <v>933</v>
      </c>
      <c r="B1" s="169"/>
      <c r="C1" s="169"/>
      <c r="D1" s="169"/>
      <c r="E1" s="169"/>
      <c r="F1" s="12"/>
      <c r="G1" s="14" t="s">
        <v>934</v>
      </c>
      <c r="H1" s="15"/>
      <c r="I1" s="147" t="s">
        <v>876</v>
      </c>
      <c r="J1" s="147"/>
    </row>
    <row r="2" spans="1:10" s="5" customFormat="1" ht="58.9" customHeight="1" x14ac:dyDescent="0.25">
      <c r="A2" s="36" t="s">
        <v>861</v>
      </c>
      <c r="B2" s="36" t="s">
        <v>0</v>
      </c>
      <c r="C2" s="36" t="s">
        <v>1</v>
      </c>
      <c r="D2" s="36" t="s">
        <v>2</v>
      </c>
      <c r="E2" s="36" t="s">
        <v>285</v>
      </c>
      <c r="F2" s="37" t="s">
        <v>3</v>
      </c>
      <c r="G2" s="38" t="s">
        <v>888</v>
      </c>
      <c r="H2" s="92" t="s">
        <v>862</v>
      </c>
      <c r="I2" s="100" t="s">
        <v>889</v>
      </c>
      <c r="J2" s="100" t="s">
        <v>890</v>
      </c>
    </row>
    <row r="3" spans="1:10" ht="102" x14ac:dyDescent="0.25">
      <c r="A3" s="105" t="s">
        <v>891</v>
      </c>
      <c r="B3" s="106" t="s">
        <v>96</v>
      </c>
      <c r="C3" s="107" t="s">
        <v>892</v>
      </c>
      <c r="D3" s="108" t="s">
        <v>893</v>
      </c>
      <c r="E3" s="109" t="s">
        <v>894</v>
      </c>
      <c r="F3" s="108"/>
      <c r="G3" s="101">
        <f>+H3*2</f>
        <v>546</v>
      </c>
      <c r="H3" s="93">
        <v>273</v>
      </c>
      <c r="I3" s="101">
        <f>+G3*0.55</f>
        <v>300.3</v>
      </c>
      <c r="J3" s="101">
        <f>+G3*0.62</f>
        <v>338.52</v>
      </c>
    </row>
    <row r="4" spans="1:10" ht="63.75" x14ac:dyDescent="0.25">
      <c r="A4" s="105">
        <v>82323</v>
      </c>
      <c r="B4" s="106" t="s">
        <v>4</v>
      </c>
      <c r="C4" s="107" t="s">
        <v>892</v>
      </c>
      <c r="D4" s="108" t="s">
        <v>895</v>
      </c>
      <c r="E4" s="109" t="s">
        <v>896</v>
      </c>
      <c r="F4" s="108"/>
      <c r="G4" s="101">
        <f t="shared" ref="G4:G16" si="0">+H4*2</f>
        <v>190</v>
      </c>
      <c r="H4" s="93">
        <v>95</v>
      </c>
      <c r="I4" s="101">
        <f t="shared" ref="I4:I16" si="1">+G4*0.55</f>
        <v>104.50000000000001</v>
      </c>
      <c r="J4" s="101">
        <f t="shared" ref="J4:J16" si="2">+G4*0.62</f>
        <v>117.8</v>
      </c>
    </row>
    <row r="5" spans="1:10" ht="120" x14ac:dyDescent="0.25">
      <c r="A5" s="105" t="s">
        <v>897</v>
      </c>
      <c r="B5" s="106" t="s">
        <v>97</v>
      </c>
      <c r="C5" s="107" t="s">
        <v>892</v>
      </c>
      <c r="D5" s="110" t="s">
        <v>898</v>
      </c>
      <c r="E5" s="109" t="s">
        <v>899</v>
      </c>
      <c r="F5" s="108"/>
      <c r="G5" s="101">
        <f t="shared" si="0"/>
        <v>288</v>
      </c>
      <c r="H5" s="93">
        <v>144</v>
      </c>
      <c r="I5" s="101">
        <f t="shared" si="1"/>
        <v>158.4</v>
      </c>
      <c r="J5" s="101">
        <f t="shared" si="2"/>
        <v>178.56</v>
      </c>
    </row>
    <row r="6" spans="1:10" ht="76.5" x14ac:dyDescent="0.25">
      <c r="A6" s="105">
        <v>82397</v>
      </c>
      <c r="B6" s="106" t="s">
        <v>900</v>
      </c>
      <c r="C6" s="107" t="s">
        <v>892</v>
      </c>
      <c r="D6" s="108" t="s">
        <v>901</v>
      </c>
      <c r="E6" s="109" t="s">
        <v>902</v>
      </c>
      <c r="F6"/>
      <c r="G6" s="101">
        <f t="shared" si="0"/>
        <v>380</v>
      </c>
      <c r="H6" s="93">
        <v>190</v>
      </c>
      <c r="I6" s="101">
        <f t="shared" si="1"/>
        <v>209.00000000000003</v>
      </c>
      <c r="J6" s="101">
        <f t="shared" si="2"/>
        <v>235.6</v>
      </c>
    </row>
    <row r="7" spans="1:10" ht="78.75" x14ac:dyDescent="0.25">
      <c r="A7" s="105">
        <v>82917</v>
      </c>
      <c r="B7" s="111" t="s">
        <v>903</v>
      </c>
      <c r="C7" s="107" t="s">
        <v>892</v>
      </c>
      <c r="D7" s="108" t="s">
        <v>904</v>
      </c>
      <c r="E7" s="109" t="s">
        <v>905</v>
      </c>
      <c r="F7" s="108"/>
      <c r="G7" s="101">
        <f t="shared" si="0"/>
        <v>300</v>
      </c>
      <c r="H7" s="93">
        <v>150</v>
      </c>
      <c r="I7" s="101">
        <f t="shared" si="1"/>
        <v>165</v>
      </c>
      <c r="J7" s="101">
        <f t="shared" si="2"/>
        <v>186</v>
      </c>
    </row>
    <row r="8" spans="1:10" ht="76.5" x14ac:dyDescent="0.25">
      <c r="A8" s="105" t="s">
        <v>906</v>
      </c>
      <c r="B8" s="106" t="s">
        <v>39</v>
      </c>
      <c r="C8" s="107" t="s">
        <v>892</v>
      </c>
      <c r="D8" s="108" t="s">
        <v>907</v>
      </c>
      <c r="E8" s="109" t="s">
        <v>908</v>
      </c>
      <c r="F8" s="108"/>
      <c r="G8" s="101">
        <f t="shared" si="0"/>
        <v>330</v>
      </c>
      <c r="H8" s="93">
        <v>165</v>
      </c>
      <c r="I8" s="101">
        <f t="shared" si="1"/>
        <v>181.50000000000003</v>
      </c>
      <c r="J8" s="101">
        <f t="shared" si="2"/>
        <v>204.6</v>
      </c>
    </row>
    <row r="9" spans="1:10" ht="89.25" x14ac:dyDescent="0.25">
      <c r="A9" s="105" t="s">
        <v>909</v>
      </c>
      <c r="B9" s="106" t="s">
        <v>98</v>
      </c>
      <c r="C9" s="107" t="s">
        <v>892</v>
      </c>
      <c r="D9" s="108" t="s">
        <v>910</v>
      </c>
      <c r="E9" s="109" t="s">
        <v>911</v>
      </c>
      <c r="F9" s="108"/>
      <c r="G9" s="101">
        <f t="shared" si="0"/>
        <v>418</v>
      </c>
      <c r="H9" s="93">
        <v>209</v>
      </c>
      <c r="I9" s="101">
        <f t="shared" si="1"/>
        <v>229.9</v>
      </c>
      <c r="J9" s="101">
        <f t="shared" si="2"/>
        <v>259.16000000000003</v>
      </c>
    </row>
    <row r="10" spans="1:10" ht="114.75" x14ac:dyDescent="0.25">
      <c r="A10" s="105">
        <v>82682</v>
      </c>
      <c r="B10" s="106" t="s">
        <v>99</v>
      </c>
      <c r="C10" s="107" t="s">
        <v>892</v>
      </c>
      <c r="D10" s="108" t="s">
        <v>912</v>
      </c>
      <c r="E10" s="109" t="s">
        <v>913</v>
      </c>
      <c r="F10" s="108"/>
      <c r="G10" s="101">
        <f t="shared" si="0"/>
        <v>484</v>
      </c>
      <c r="H10" s="93">
        <v>242</v>
      </c>
      <c r="I10" s="101">
        <f t="shared" si="1"/>
        <v>266.20000000000005</v>
      </c>
      <c r="J10" s="101">
        <f t="shared" si="2"/>
        <v>300.08</v>
      </c>
    </row>
    <row r="11" spans="1:10" ht="102" x14ac:dyDescent="0.25">
      <c r="A11" s="105" t="s">
        <v>914</v>
      </c>
      <c r="B11" s="106" t="s">
        <v>100</v>
      </c>
      <c r="C11" s="107" t="s">
        <v>892</v>
      </c>
      <c r="D11" s="108" t="s">
        <v>915</v>
      </c>
      <c r="E11" s="109" t="s">
        <v>916</v>
      </c>
      <c r="F11" s="108"/>
      <c r="G11" s="101">
        <f t="shared" si="0"/>
        <v>232</v>
      </c>
      <c r="H11" s="93">
        <v>116</v>
      </c>
      <c r="I11" s="101">
        <f t="shared" si="1"/>
        <v>127.60000000000001</v>
      </c>
      <c r="J11" s="101">
        <f t="shared" si="2"/>
        <v>143.84</v>
      </c>
    </row>
    <row r="12" spans="1:10" ht="106.5" customHeight="1" x14ac:dyDescent="0.25">
      <c r="A12" s="105" t="s">
        <v>917</v>
      </c>
      <c r="B12" s="106" t="s">
        <v>40</v>
      </c>
      <c r="C12" s="107" t="s">
        <v>892</v>
      </c>
      <c r="D12" s="108" t="s">
        <v>918</v>
      </c>
      <c r="E12" s="109" t="s">
        <v>919</v>
      </c>
      <c r="F12" s="108"/>
      <c r="G12" s="101">
        <f t="shared" si="0"/>
        <v>858</v>
      </c>
      <c r="H12" s="93">
        <v>429</v>
      </c>
      <c r="I12" s="101">
        <f t="shared" si="1"/>
        <v>471.90000000000003</v>
      </c>
      <c r="J12" s="101">
        <f t="shared" si="2"/>
        <v>531.96</v>
      </c>
    </row>
    <row r="13" spans="1:10" ht="102" x14ac:dyDescent="0.25">
      <c r="A13" s="105">
        <v>82711</v>
      </c>
      <c r="B13" s="106" t="s">
        <v>40</v>
      </c>
      <c r="C13" s="107" t="s">
        <v>892</v>
      </c>
      <c r="D13" s="108" t="s">
        <v>920</v>
      </c>
      <c r="E13" s="109" t="s">
        <v>921</v>
      </c>
      <c r="F13" s="108"/>
      <c r="G13" s="101">
        <f t="shared" si="0"/>
        <v>924</v>
      </c>
      <c r="H13" s="93">
        <v>462</v>
      </c>
      <c r="I13" s="101">
        <f t="shared" si="1"/>
        <v>508.20000000000005</v>
      </c>
      <c r="J13" s="101">
        <f t="shared" si="2"/>
        <v>572.88</v>
      </c>
    </row>
    <row r="14" spans="1:10" ht="56.25" x14ac:dyDescent="0.25">
      <c r="A14" s="105">
        <v>42424</v>
      </c>
      <c r="B14" s="106" t="s">
        <v>922</v>
      </c>
      <c r="C14" s="107" t="s">
        <v>495</v>
      </c>
      <c r="D14" s="112" t="s">
        <v>923</v>
      </c>
      <c r="E14" s="109" t="s">
        <v>924</v>
      </c>
      <c r="F14" s="108"/>
      <c r="G14" s="101">
        <f t="shared" si="0"/>
        <v>284</v>
      </c>
      <c r="H14" s="93">
        <v>142</v>
      </c>
      <c r="I14" s="101">
        <f t="shared" si="1"/>
        <v>156.20000000000002</v>
      </c>
      <c r="J14" s="101">
        <f t="shared" si="2"/>
        <v>176.08</v>
      </c>
    </row>
    <row r="15" spans="1:10" ht="41.25" customHeight="1" x14ac:dyDescent="0.25">
      <c r="A15" s="105" t="s">
        <v>925</v>
      </c>
      <c r="B15" s="106" t="s">
        <v>926</v>
      </c>
      <c r="C15" s="107" t="s">
        <v>623</v>
      </c>
      <c r="D15" s="112" t="s">
        <v>927</v>
      </c>
      <c r="E15" s="109" t="s">
        <v>928</v>
      </c>
      <c r="F15" s="108"/>
      <c r="G15" s="101">
        <f t="shared" si="0"/>
        <v>226</v>
      </c>
      <c r="H15" s="93">
        <v>113</v>
      </c>
      <c r="I15" s="101">
        <f t="shared" si="1"/>
        <v>124.30000000000001</v>
      </c>
      <c r="J15" s="101">
        <f t="shared" si="2"/>
        <v>140.12</v>
      </c>
    </row>
    <row r="16" spans="1:10" ht="60" x14ac:dyDescent="0.25">
      <c r="A16" s="105" t="s">
        <v>929</v>
      </c>
      <c r="B16" s="106" t="s">
        <v>930</v>
      </c>
      <c r="C16" s="107" t="s">
        <v>623</v>
      </c>
      <c r="D16" s="112" t="s">
        <v>931</v>
      </c>
      <c r="E16" s="109" t="s">
        <v>932</v>
      </c>
      <c r="F16" s="108"/>
      <c r="G16" s="101">
        <f t="shared" si="0"/>
        <v>52</v>
      </c>
      <c r="H16" s="93">
        <v>26</v>
      </c>
      <c r="I16" s="101">
        <f t="shared" si="1"/>
        <v>28.6</v>
      </c>
      <c r="J16" s="101">
        <f t="shared" si="2"/>
        <v>32.24</v>
      </c>
    </row>
    <row r="17" ht="25.15" customHeight="1" x14ac:dyDescent="0.25"/>
    <row r="18" ht="25.15" customHeight="1" x14ac:dyDescent="0.25"/>
    <row r="19" ht="25.15" customHeight="1" x14ac:dyDescent="0.25"/>
    <row r="20" ht="25.15" customHeight="1" x14ac:dyDescent="0.25"/>
    <row r="21" ht="25.15" customHeight="1" x14ac:dyDescent="0.25"/>
    <row r="22" ht="25.15" customHeight="1" x14ac:dyDescent="0.25"/>
    <row r="23" ht="25.15" customHeight="1" x14ac:dyDescent="0.25"/>
    <row r="24" ht="25.15" customHeight="1" x14ac:dyDescent="0.25"/>
    <row r="25" ht="25.15" customHeight="1" x14ac:dyDescent="0.25"/>
  </sheetData>
  <mergeCells count="2">
    <mergeCell ref="A1:E1"/>
    <mergeCell ref="I1:J1"/>
  </mergeCells>
  <pageMargins left="0.25" right="0.2" top="0.25" bottom="0.2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showGridLines="0" zoomScaleNormal="100" zoomScaleSheetLayoutView="100" workbookViewId="0">
      <selection activeCell="I3" sqref="I3:J3"/>
    </sheetView>
  </sheetViews>
  <sheetFormatPr defaultColWidth="8.85546875" defaultRowHeight="75" customHeight="1" x14ac:dyDescent="0.25"/>
  <cols>
    <col min="1" max="1" width="10.7109375" style="2" bestFit="1" customWidth="1"/>
    <col min="2" max="2" width="13" style="2" customWidth="1"/>
    <col min="3" max="3" width="10.7109375" style="2" bestFit="1" customWidth="1"/>
    <col min="4" max="4" width="24.28515625" style="3" customWidth="1"/>
    <col min="5" max="5" width="10.140625" style="4" customWidth="1"/>
    <col min="6" max="6" width="17.7109375" style="3" customWidth="1"/>
    <col min="7" max="7" width="11.140625" style="18" customWidth="1"/>
    <col min="8" max="8" width="19.28515625" style="18" bestFit="1" customWidth="1"/>
    <col min="9" max="9" width="14.5703125" style="18" customWidth="1"/>
    <col min="10" max="10" width="16.42578125" style="18" customWidth="1"/>
    <col min="11" max="11" width="1.85546875" style="3" customWidth="1"/>
    <col min="12" max="16384" width="8.85546875" style="3"/>
  </cols>
  <sheetData>
    <row r="1" spans="1:10" s="7" customFormat="1" ht="21" customHeight="1" x14ac:dyDescent="0.25">
      <c r="A1" s="169" t="s">
        <v>933</v>
      </c>
      <c r="B1" s="169"/>
      <c r="C1" s="169"/>
      <c r="D1" s="169"/>
      <c r="E1" s="169"/>
      <c r="F1" s="8"/>
      <c r="G1" s="14" t="s">
        <v>799</v>
      </c>
      <c r="H1" s="17"/>
      <c r="I1" s="174" t="s">
        <v>876</v>
      </c>
      <c r="J1" s="174"/>
    </row>
    <row r="2" spans="1:10" s="6" customFormat="1" ht="56.45" customHeight="1" x14ac:dyDescent="0.25">
      <c r="A2" s="36" t="s">
        <v>861</v>
      </c>
      <c r="B2" s="36" t="s">
        <v>0</v>
      </c>
      <c r="C2" s="36" t="s">
        <v>1</v>
      </c>
      <c r="D2" s="36" t="s">
        <v>2</v>
      </c>
      <c r="E2" s="36" t="s">
        <v>285</v>
      </c>
      <c r="F2" s="37" t="s">
        <v>3</v>
      </c>
      <c r="G2" s="38" t="s">
        <v>888</v>
      </c>
      <c r="H2" s="92" t="s">
        <v>862</v>
      </c>
      <c r="I2" s="100" t="s">
        <v>889</v>
      </c>
      <c r="J2" s="100" t="s">
        <v>890</v>
      </c>
    </row>
    <row r="3" spans="1:10" ht="75" customHeight="1" x14ac:dyDescent="0.25">
      <c r="A3" s="66" t="s">
        <v>101</v>
      </c>
      <c r="B3" s="66" t="s">
        <v>102</v>
      </c>
      <c r="C3" s="66" t="s">
        <v>235</v>
      </c>
      <c r="D3" s="65" t="s">
        <v>103</v>
      </c>
      <c r="E3" s="67" t="s">
        <v>104</v>
      </c>
      <c r="F3" s="65"/>
      <c r="G3" s="101">
        <f>+H3*2</f>
        <v>250</v>
      </c>
      <c r="H3" s="93">
        <v>125</v>
      </c>
      <c r="I3" s="101">
        <f>+G3*0.55</f>
        <v>137.5</v>
      </c>
      <c r="J3" s="101">
        <f>+G3*0.62</f>
        <v>155</v>
      </c>
    </row>
    <row r="4" spans="1:10" ht="75" customHeight="1" x14ac:dyDescent="0.25">
      <c r="A4" s="66" t="s">
        <v>105</v>
      </c>
      <c r="B4" s="66" t="s">
        <v>102</v>
      </c>
      <c r="C4" s="66" t="s">
        <v>236</v>
      </c>
      <c r="D4" s="65" t="s">
        <v>103</v>
      </c>
      <c r="E4" s="67" t="s">
        <v>104</v>
      </c>
      <c r="F4" s="65"/>
      <c r="G4" s="101">
        <f t="shared" ref="G4:G67" si="0">+H4*2</f>
        <v>250</v>
      </c>
      <c r="H4" s="93">
        <v>125</v>
      </c>
      <c r="I4" s="101">
        <f t="shared" ref="I4:I67" si="1">+G4*0.55</f>
        <v>137.5</v>
      </c>
      <c r="J4" s="101">
        <f t="shared" ref="J4:J67" si="2">+G4*0.62</f>
        <v>155</v>
      </c>
    </row>
    <row r="5" spans="1:10" ht="75" customHeight="1" x14ac:dyDescent="0.25">
      <c r="A5" s="66" t="s">
        <v>106</v>
      </c>
      <c r="B5" s="66" t="s">
        <v>102</v>
      </c>
      <c r="C5" s="66" t="s">
        <v>235</v>
      </c>
      <c r="D5" s="65" t="s">
        <v>103</v>
      </c>
      <c r="E5" s="67" t="s">
        <v>107</v>
      </c>
      <c r="F5" s="65"/>
      <c r="G5" s="101">
        <f t="shared" si="0"/>
        <v>236</v>
      </c>
      <c r="H5" s="93">
        <v>118</v>
      </c>
      <c r="I5" s="101">
        <f t="shared" si="1"/>
        <v>129.80000000000001</v>
      </c>
      <c r="J5" s="101">
        <f t="shared" si="2"/>
        <v>146.32</v>
      </c>
    </row>
    <row r="6" spans="1:10" ht="75" customHeight="1" x14ac:dyDescent="0.25">
      <c r="A6" s="66" t="s">
        <v>108</v>
      </c>
      <c r="B6" s="66" t="s">
        <v>102</v>
      </c>
      <c r="C6" s="66" t="s">
        <v>236</v>
      </c>
      <c r="D6" s="65" t="s">
        <v>103</v>
      </c>
      <c r="E6" s="67" t="s">
        <v>107</v>
      </c>
      <c r="F6" s="65"/>
      <c r="G6" s="101">
        <f t="shared" si="0"/>
        <v>236</v>
      </c>
      <c r="H6" s="93">
        <v>118</v>
      </c>
      <c r="I6" s="101">
        <f t="shared" si="1"/>
        <v>129.80000000000001</v>
      </c>
      <c r="J6" s="101">
        <f t="shared" si="2"/>
        <v>146.32</v>
      </c>
    </row>
    <row r="7" spans="1:10" ht="75" customHeight="1" x14ac:dyDescent="0.25">
      <c r="A7" s="66" t="s">
        <v>109</v>
      </c>
      <c r="B7" s="66" t="s">
        <v>7</v>
      </c>
      <c r="C7" s="66" t="s">
        <v>235</v>
      </c>
      <c r="D7" s="65" t="s">
        <v>110</v>
      </c>
      <c r="E7" s="67" t="s">
        <v>111</v>
      </c>
      <c r="F7" s="65"/>
      <c r="G7" s="101">
        <f t="shared" si="0"/>
        <v>268</v>
      </c>
      <c r="H7" s="93">
        <v>134</v>
      </c>
      <c r="I7" s="101">
        <f t="shared" si="1"/>
        <v>147.4</v>
      </c>
      <c r="J7" s="101">
        <f t="shared" si="2"/>
        <v>166.16</v>
      </c>
    </row>
    <row r="8" spans="1:10" ht="75" customHeight="1" x14ac:dyDescent="0.25">
      <c r="A8" s="66" t="s">
        <v>112</v>
      </c>
      <c r="B8" s="66" t="s">
        <v>7</v>
      </c>
      <c r="C8" s="66" t="s">
        <v>236</v>
      </c>
      <c r="D8" s="65" t="s">
        <v>110</v>
      </c>
      <c r="E8" s="67" t="s">
        <v>111</v>
      </c>
      <c r="F8" s="65"/>
      <c r="G8" s="101">
        <f t="shared" si="0"/>
        <v>268</v>
      </c>
      <c r="H8" s="93">
        <v>134</v>
      </c>
      <c r="I8" s="101">
        <f t="shared" si="1"/>
        <v>147.4</v>
      </c>
      <c r="J8" s="101">
        <f t="shared" si="2"/>
        <v>166.16</v>
      </c>
    </row>
    <row r="9" spans="1:10" ht="75" customHeight="1" x14ac:dyDescent="0.25">
      <c r="A9" s="66" t="s">
        <v>113</v>
      </c>
      <c r="B9" s="66" t="s">
        <v>7</v>
      </c>
      <c r="C9" s="66" t="s">
        <v>235</v>
      </c>
      <c r="D9" s="65" t="s">
        <v>110</v>
      </c>
      <c r="E9" s="67" t="s">
        <v>114</v>
      </c>
      <c r="F9" s="65"/>
      <c r="G9" s="101">
        <f t="shared" si="0"/>
        <v>308</v>
      </c>
      <c r="H9" s="93">
        <v>154</v>
      </c>
      <c r="I9" s="101">
        <f t="shared" si="1"/>
        <v>169.4</v>
      </c>
      <c r="J9" s="101">
        <f t="shared" si="2"/>
        <v>190.96</v>
      </c>
    </row>
    <row r="10" spans="1:10" ht="75" customHeight="1" x14ac:dyDescent="0.25">
      <c r="A10" s="66" t="s">
        <v>115</v>
      </c>
      <c r="B10" s="66" t="s">
        <v>7</v>
      </c>
      <c r="C10" s="66" t="s">
        <v>236</v>
      </c>
      <c r="D10" s="65" t="s">
        <v>110</v>
      </c>
      <c r="E10" s="67" t="s">
        <v>114</v>
      </c>
      <c r="F10" s="65"/>
      <c r="G10" s="101">
        <f t="shared" si="0"/>
        <v>308</v>
      </c>
      <c r="H10" s="93">
        <v>154</v>
      </c>
      <c r="I10" s="101">
        <f t="shared" si="1"/>
        <v>169.4</v>
      </c>
      <c r="J10" s="101">
        <f t="shared" si="2"/>
        <v>190.96</v>
      </c>
    </row>
    <row r="11" spans="1:10" ht="121.9" customHeight="1" x14ac:dyDescent="0.25">
      <c r="A11" s="66" t="s">
        <v>116</v>
      </c>
      <c r="B11" s="66" t="s">
        <v>117</v>
      </c>
      <c r="C11" s="66" t="s">
        <v>235</v>
      </c>
      <c r="D11" s="65" t="s">
        <v>237</v>
      </c>
      <c r="E11" s="67" t="s">
        <v>118</v>
      </c>
      <c r="F11" s="65"/>
      <c r="G11" s="101">
        <f t="shared" si="0"/>
        <v>774</v>
      </c>
      <c r="H11" s="93">
        <v>387</v>
      </c>
      <c r="I11" s="101">
        <f t="shared" si="1"/>
        <v>425.70000000000005</v>
      </c>
      <c r="J11" s="101">
        <f t="shared" si="2"/>
        <v>479.88</v>
      </c>
    </row>
    <row r="12" spans="1:10" ht="121.9" customHeight="1" x14ac:dyDescent="0.25">
      <c r="A12" s="66" t="s">
        <v>119</v>
      </c>
      <c r="B12" s="66" t="s">
        <v>117</v>
      </c>
      <c r="C12" s="66" t="s">
        <v>236</v>
      </c>
      <c r="D12" s="65" t="s">
        <v>237</v>
      </c>
      <c r="E12" s="67" t="s">
        <v>118</v>
      </c>
      <c r="F12" s="65"/>
      <c r="G12" s="101">
        <f t="shared" si="0"/>
        <v>774</v>
      </c>
      <c r="H12" s="93">
        <v>387</v>
      </c>
      <c r="I12" s="101">
        <f t="shared" si="1"/>
        <v>425.70000000000005</v>
      </c>
      <c r="J12" s="101">
        <f t="shared" si="2"/>
        <v>479.88</v>
      </c>
    </row>
    <row r="13" spans="1:10" ht="75" customHeight="1" x14ac:dyDescent="0.25">
      <c r="A13" s="66" t="s">
        <v>120</v>
      </c>
      <c r="B13" s="66" t="s">
        <v>36</v>
      </c>
      <c r="C13" s="66" t="s">
        <v>235</v>
      </c>
      <c r="D13" s="65" t="s">
        <v>121</v>
      </c>
      <c r="E13" s="67" t="s">
        <v>122</v>
      </c>
      <c r="F13" s="65"/>
      <c r="G13" s="101">
        <f t="shared" si="0"/>
        <v>168</v>
      </c>
      <c r="H13" s="93">
        <v>84</v>
      </c>
      <c r="I13" s="101">
        <f t="shared" si="1"/>
        <v>92.4</v>
      </c>
      <c r="J13" s="101">
        <f t="shared" si="2"/>
        <v>104.16</v>
      </c>
    </row>
    <row r="14" spans="1:10" ht="75" customHeight="1" x14ac:dyDescent="0.25">
      <c r="A14" s="66" t="s">
        <v>123</v>
      </c>
      <c r="B14" s="66" t="s">
        <v>36</v>
      </c>
      <c r="C14" s="66" t="s">
        <v>236</v>
      </c>
      <c r="D14" s="65" t="s">
        <v>121</v>
      </c>
      <c r="E14" s="67" t="s">
        <v>122</v>
      </c>
      <c r="F14" s="65"/>
      <c r="G14" s="101">
        <f t="shared" si="0"/>
        <v>168</v>
      </c>
      <c r="H14" s="93">
        <v>84</v>
      </c>
      <c r="I14" s="101">
        <f t="shared" si="1"/>
        <v>92.4</v>
      </c>
      <c r="J14" s="101">
        <f t="shared" si="2"/>
        <v>104.16</v>
      </c>
    </row>
    <row r="15" spans="1:10" ht="75" customHeight="1" x14ac:dyDescent="0.25">
      <c r="A15" s="66" t="s">
        <v>125</v>
      </c>
      <c r="B15" s="66" t="s">
        <v>124</v>
      </c>
      <c r="C15" s="66" t="s">
        <v>235</v>
      </c>
      <c r="D15" s="65" t="s">
        <v>126</v>
      </c>
      <c r="E15" s="67" t="s">
        <v>127</v>
      </c>
      <c r="F15" s="65"/>
      <c r="G15" s="101">
        <f t="shared" si="0"/>
        <v>334</v>
      </c>
      <c r="H15" s="93">
        <v>167</v>
      </c>
      <c r="I15" s="101">
        <f t="shared" si="1"/>
        <v>183.70000000000002</v>
      </c>
      <c r="J15" s="101">
        <f t="shared" si="2"/>
        <v>207.08</v>
      </c>
    </row>
    <row r="16" spans="1:10" ht="75" customHeight="1" x14ac:dyDescent="0.25">
      <c r="A16" s="66" t="s">
        <v>128</v>
      </c>
      <c r="B16" s="66" t="s">
        <v>124</v>
      </c>
      <c r="C16" s="66" t="s">
        <v>236</v>
      </c>
      <c r="D16" s="65" t="s">
        <v>126</v>
      </c>
      <c r="E16" s="67" t="s">
        <v>127</v>
      </c>
      <c r="F16" s="65"/>
      <c r="G16" s="101">
        <f t="shared" si="0"/>
        <v>334</v>
      </c>
      <c r="H16" s="93">
        <v>167</v>
      </c>
      <c r="I16" s="101">
        <f t="shared" si="1"/>
        <v>183.70000000000002</v>
      </c>
      <c r="J16" s="101">
        <f t="shared" si="2"/>
        <v>207.08</v>
      </c>
    </row>
    <row r="17" spans="1:10" ht="75" customHeight="1" x14ac:dyDescent="0.25">
      <c r="A17" s="66" t="s">
        <v>129</v>
      </c>
      <c r="B17" s="66" t="s">
        <v>130</v>
      </c>
      <c r="C17" s="66" t="s">
        <v>239</v>
      </c>
      <c r="D17" s="65" t="s">
        <v>131</v>
      </c>
      <c r="E17" s="67" t="s">
        <v>132</v>
      </c>
      <c r="F17" s="65"/>
      <c r="G17" s="101">
        <f t="shared" si="0"/>
        <v>178</v>
      </c>
      <c r="H17" s="93">
        <v>89</v>
      </c>
      <c r="I17" s="101">
        <f t="shared" si="1"/>
        <v>97.9</v>
      </c>
      <c r="J17" s="101">
        <f t="shared" si="2"/>
        <v>110.36</v>
      </c>
    </row>
    <row r="18" spans="1:10" ht="75" customHeight="1" x14ac:dyDescent="0.25">
      <c r="A18" s="66" t="s">
        <v>133</v>
      </c>
      <c r="B18" s="66" t="s">
        <v>130</v>
      </c>
      <c r="C18" s="66" t="s">
        <v>238</v>
      </c>
      <c r="D18" s="65" t="s">
        <v>131</v>
      </c>
      <c r="E18" s="67" t="s">
        <v>132</v>
      </c>
      <c r="F18" s="65"/>
      <c r="G18" s="101">
        <f t="shared" si="0"/>
        <v>178</v>
      </c>
      <c r="H18" s="93">
        <v>89</v>
      </c>
      <c r="I18" s="101">
        <f t="shared" si="1"/>
        <v>97.9</v>
      </c>
      <c r="J18" s="101">
        <f t="shared" si="2"/>
        <v>110.36</v>
      </c>
    </row>
    <row r="19" spans="1:10" ht="75" customHeight="1" x14ac:dyDescent="0.25">
      <c r="A19" s="66" t="s">
        <v>134</v>
      </c>
      <c r="B19" s="66" t="s">
        <v>130</v>
      </c>
      <c r="C19" s="66" t="s">
        <v>239</v>
      </c>
      <c r="D19" s="65" t="s">
        <v>135</v>
      </c>
      <c r="E19" s="67" t="s">
        <v>136</v>
      </c>
      <c r="F19" s="65"/>
      <c r="G19" s="101">
        <f t="shared" si="0"/>
        <v>218</v>
      </c>
      <c r="H19" s="93">
        <v>109</v>
      </c>
      <c r="I19" s="101">
        <f t="shared" si="1"/>
        <v>119.9</v>
      </c>
      <c r="J19" s="101">
        <f t="shared" si="2"/>
        <v>135.16</v>
      </c>
    </row>
    <row r="20" spans="1:10" ht="75" customHeight="1" x14ac:dyDescent="0.25">
      <c r="A20" s="66" t="s">
        <v>137</v>
      </c>
      <c r="B20" s="66" t="s">
        <v>130</v>
      </c>
      <c r="C20" s="66" t="s">
        <v>238</v>
      </c>
      <c r="D20" s="65" t="s">
        <v>135</v>
      </c>
      <c r="E20" s="67" t="s">
        <v>136</v>
      </c>
      <c r="F20" s="65"/>
      <c r="G20" s="101">
        <f t="shared" si="0"/>
        <v>218</v>
      </c>
      <c r="H20" s="93">
        <v>109</v>
      </c>
      <c r="I20" s="101">
        <f t="shared" si="1"/>
        <v>119.9</v>
      </c>
      <c r="J20" s="101">
        <f t="shared" si="2"/>
        <v>135.16</v>
      </c>
    </row>
    <row r="21" spans="1:10" ht="79.900000000000006" customHeight="1" x14ac:dyDescent="0.25">
      <c r="A21" s="66" t="s">
        <v>573</v>
      </c>
      <c r="B21" s="66" t="s">
        <v>574</v>
      </c>
      <c r="C21" s="66" t="s">
        <v>238</v>
      </c>
      <c r="D21" s="65" t="s">
        <v>575</v>
      </c>
      <c r="E21" s="67" t="s">
        <v>576</v>
      </c>
      <c r="F21" s="65"/>
      <c r="G21" s="101">
        <f t="shared" si="0"/>
        <v>174</v>
      </c>
      <c r="H21" s="93">
        <v>87</v>
      </c>
      <c r="I21" s="101">
        <f t="shared" si="1"/>
        <v>95.7</v>
      </c>
      <c r="J21" s="101">
        <f t="shared" si="2"/>
        <v>107.88</v>
      </c>
    </row>
    <row r="22" spans="1:10" ht="79.900000000000006" customHeight="1" x14ac:dyDescent="0.25">
      <c r="A22" s="66" t="s">
        <v>577</v>
      </c>
      <c r="B22" s="66" t="s">
        <v>574</v>
      </c>
      <c r="C22" s="66" t="s">
        <v>239</v>
      </c>
      <c r="D22" s="65" t="s">
        <v>578</v>
      </c>
      <c r="E22" s="67" t="s">
        <v>576</v>
      </c>
      <c r="F22" s="65"/>
      <c r="G22" s="101">
        <f t="shared" si="0"/>
        <v>174</v>
      </c>
      <c r="H22" s="93">
        <v>87</v>
      </c>
      <c r="I22" s="101">
        <f t="shared" si="1"/>
        <v>95.7</v>
      </c>
      <c r="J22" s="101">
        <f t="shared" si="2"/>
        <v>107.88</v>
      </c>
    </row>
    <row r="23" spans="1:10" ht="87" customHeight="1" x14ac:dyDescent="0.25">
      <c r="A23" s="66" t="s">
        <v>718</v>
      </c>
      <c r="B23" s="66" t="s">
        <v>574</v>
      </c>
      <c r="C23" s="66" t="s">
        <v>238</v>
      </c>
      <c r="D23" s="65" t="s">
        <v>575</v>
      </c>
      <c r="E23" s="67" t="s">
        <v>720</v>
      </c>
      <c r="F23" s="65"/>
      <c r="G23" s="101">
        <f t="shared" si="0"/>
        <v>192</v>
      </c>
      <c r="H23" s="93">
        <v>96</v>
      </c>
      <c r="I23" s="101">
        <f t="shared" si="1"/>
        <v>105.60000000000001</v>
      </c>
      <c r="J23" s="101">
        <f t="shared" si="2"/>
        <v>119.03999999999999</v>
      </c>
    </row>
    <row r="24" spans="1:10" ht="87.75" customHeight="1" x14ac:dyDescent="0.25">
      <c r="A24" s="66" t="s">
        <v>719</v>
      </c>
      <c r="B24" s="66" t="s">
        <v>574</v>
      </c>
      <c r="C24" s="66" t="s">
        <v>239</v>
      </c>
      <c r="D24" s="65" t="s">
        <v>578</v>
      </c>
      <c r="E24" s="67" t="s">
        <v>720</v>
      </c>
      <c r="F24" s="65"/>
      <c r="G24" s="101">
        <f t="shared" si="0"/>
        <v>192</v>
      </c>
      <c r="H24" s="93">
        <v>96</v>
      </c>
      <c r="I24" s="101">
        <f t="shared" si="1"/>
        <v>105.60000000000001</v>
      </c>
      <c r="J24" s="101">
        <f t="shared" si="2"/>
        <v>119.03999999999999</v>
      </c>
    </row>
    <row r="25" spans="1:10" ht="75" customHeight="1" x14ac:dyDescent="0.25">
      <c r="A25" s="66" t="s">
        <v>138</v>
      </c>
      <c r="B25" s="66" t="s">
        <v>139</v>
      </c>
      <c r="C25" s="66" t="s">
        <v>239</v>
      </c>
      <c r="D25" s="65" t="s">
        <v>140</v>
      </c>
      <c r="E25" s="67" t="s">
        <v>141</v>
      </c>
      <c r="F25" s="65"/>
      <c r="G25" s="101">
        <f t="shared" si="0"/>
        <v>150</v>
      </c>
      <c r="H25" s="93">
        <v>75</v>
      </c>
      <c r="I25" s="101">
        <f t="shared" si="1"/>
        <v>82.5</v>
      </c>
      <c r="J25" s="101">
        <f t="shared" si="2"/>
        <v>93</v>
      </c>
    </row>
    <row r="26" spans="1:10" ht="75" customHeight="1" x14ac:dyDescent="0.25">
      <c r="A26" s="66" t="s">
        <v>142</v>
      </c>
      <c r="B26" s="66" t="s">
        <v>139</v>
      </c>
      <c r="C26" s="66" t="s">
        <v>238</v>
      </c>
      <c r="D26" s="65" t="s">
        <v>140</v>
      </c>
      <c r="E26" s="67" t="s">
        <v>141</v>
      </c>
      <c r="F26" s="65"/>
      <c r="G26" s="101">
        <f t="shared" si="0"/>
        <v>150</v>
      </c>
      <c r="H26" s="93">
        <v>75</v>
      </c>
      <c r="I26" s="101">
        <f t="shared" si="1"/>
        <v>82.5</v>
      </c>
      <c r="J26" s="101">
        <f t="shared" si="2"/>
        <v>93</v>
      </c>
    </row>
    <row r="27" spans="1:10" ht="75" customHeight="1" x14ac:dyDescent="0.25">
      <c r="A27" s="66" t="s">
        <v>143</v>
      </c>
      <c r="B27" s="66" t="s">
        <v>139</v>
      </c>
      <c r="C27" s="66" t="s">
        <v>239</v>
      </c>
      <c r="D27" s="65" t="s">
        <v>144</v>
      </c>
      <c r="E27" s="67" t="s">
        <v>145</v>
      </c>
      <c r="F27" s="65"/>
      <c r="G27" s="101">
        <f t="shared" si="0"/>
        <v>156</v>
      </c>
      <c r="H27" s="93">
        <v>78</v>
      </c>
      <c r="I27" s="101">
        <f t="shared" si="1"/>
        <v>85.800000000000011</v>
      </c>
      <c r="J27" s="101">
        <f t="shared" si="2"/>
        <v>96.72</v>
      </c>
    </row>
    <row r="28" spans="1:10" ht="75" customHeight="1" x14ac:dyDescent="0.25">
      <c r="A28" s="66" t="s">
        <v>146</v>
      </c>
      <c r="B28" s="66" t="s">
        <v>139</v>
      </c>
      <c r="C28" s="66" t="s">
        <v>238</v>
      </c>
      <c r="D28" s="65" t="s">
        <v>144</v>
      </c>
      <c r="E28" s="67" t="s">
        <v>145</v>
      </c>
      <c r="F28" s="65"/>
      <c r="G28" s="101">
        <f t="shared" si="0"/>
        <v>156</v>
      </c>
      <c r="H28" s="93">
        <v>78</v>
      </c>
      <c r="I28" s="101">
        <f t="shared" si="1"/>
        <v>85.800000000000011</v>
      </c>
      <c r="J28" s="101">
        <f t="shared" si="2"/>
        <v>96.72</v>
      </c>
    </row>
    <row r="29" spans="1:10" ht="75" customHeight="1" x14ac:dyDescent="0.25">
      <c r="A29" s="66" t="s">
        <v>147</v>
      </c>
      <c r="B29" s="66" t="s">
        <v>148</v>
      </c>
      <c r="C29" s="66" t="s">
        <v>239</v>
      </c>
      <c r="D29" s="65" t="s">
        <v>149</v>
      </c>
      <c r="E29" s="67" t="s">
        <v>150</v>
      </c>
      <c r="F29" s="65"/>
      <c r="G29" s="101">
        <f t="shared" si="0"/>
        <v>158</v>
      </c>
      <c r="H29" s="93">
        <v>79</v>
      </c>
      <c r="I29" s="101">
        <f t="shared" si="1"/>
        <v>86.9</v>
      </c>
      <c r="J29" s="101">
        <f t="shared" si="2"/>
        <v>97.96</v>
      </c>
    </row>
    <row r="30" spans="1:10" ht="75" customHeight="1" x14ac:dyDescent="0.25">
      <c r="A30" s="66" t="s">
        <v>151</v>
      </c>
      <c r="B30" s="66" t="s">
        <v>148</v>
      </c>
      <c r="C30" s="66" t="s">
        <v>238</v>
      </c>
      <c r="D30" s="65" t="s">
        <v>149</v>
      </c>
      <c r="E30" s="67" t="s">
        <v>150</v>
      </c>
      <c r="F30" s="65"/>
      <c r="G30" s="101">
        <f t="shared" si="0"/>
        <v>158</v>
      </c>
      <c r="H30" s="93">
        <v>79</v>
      </c>
      <c r="I30" s="101">
        <f t="shared" si="1"/>
        <v>86.9</v>
      </c>
      <c r="J30" s="101">
        <f t="shared" si="2"/>
        <v>97.96</v>
      </c>
    </row>
    <row r="31" spans="1:10" ht="75" customHeight="1" x14ac:dyDescent="0.25">
      <c r="A31" s="66" t="s">
        <v>152</v>
      </c>
      <c r="B31" s="66" t="s">
        <v>148</v>
      </c>
      <c r="C31" s="66" t="s">
        <v>239</v>
      </c>
      <c r="D31" s="65" t="s">
        <v>426</v>
      </c>
      <c r="E31" s="67" t="s">
        <v>153</v>
      </c>
      <c r="F31" s="65"/>
      <c r="G31" s="101">
        <f t="shared" si="0"/>
        <v>136</v>
      </c>
      <c r="H31" s="93">
        <v>68</v>
      </c>
      <c r="I31" s="101">
        <f t="shared" si="1"/>
        <v>74.800000000000011</v>
      </c>
      <c r="J31" s="101">
        <f t="shared" si="2"/>
        <v>84.32</v>
      </c>
    </row>
    <row r="32" spans="1:10" ht="75" customHeight="1" x14ac:dyDescent="0.25">
      <c r="A32" s="66" t="s">
        <v>154</v>
      </c>
      <c r="B32" s="66" t="s">
        <v>148</v>
      </c>
      <c r="C32" s="66" t="s">
        <v>238</v>
      </c>
      <c r="D32" s="65" t="s">
        <v>426</v>
      </c>
      <c r="E32" s="67" t="s">
        <v>153</v>
      </c>
      <c r="F32" s="65"/>
      <c r="G32" s="101">
        <f t="shared" si="0"/>
        <v>136</v>
      </c>
      <c r="H32" s="93">
        <v>68</v>
      </c>
      <c r="I32" s="101">
        <f t="shared" si="1"/>
        <v>74.800000000000011</v>
      </c>
      <c r="J32" s="101">
        <f t="shared" si="2"/>
        <v>84.32</v>
      </c>
    </row>
    <row r="33" spans="1:10" ht="108" customHeight="1" x14ac:dyDescent="0.25">
      <c r="A33" s="66" t="s">
        <v>747</v>
      </c>
      <c r="B33" s="70" t="s">
        <v>521</v>
      </c>
      <c r="C33" s="66" t="s">
        <v>238</v>
      </c>
      <c r="D33" s="65" t="s">
        <v>748</v>
      </c>
      <c r="E33" s="65" t="s">
        <v>522</v>
      </c>
      <c r="F33" s="65"/>
      <c r="G33" s="101">
        <f t="shared" si="0"/>
        <v>274</v>
      </c>
      <c r="H33" s="93">
        <v>137</v>
      </c>
      <c r="I33" s="101">
        <f t="shared" si="1"/>
        <v>150.70000000000002</v>
      </c>
      <c r="J33" s="101">
        <f t="shared" si="2"/>
        <v>169.88</v>
      </c>
    </row>
    <row r="34" spans="1:10" ht="108" customHeight="1" x14ac:dyDescent="0.25">
      <c r="A34" s="66" t="s">
        <v>760</v>
      </c>
      <c r="B34" s="70" t="s">
        <v>521</v>
      </c>
      <c r="C34" s="66" t="s">
        <v>755</v>
      </c>
      <c r="D34" s="65" t="s">
        <v>761</v>
      </c>
      <c r="E34" s="65" t="s">
        <v>522</v>
      </c>
      <c r="F34" s="65"/>
      <c r="G34" s="101">
        <f t="shared" si="0"/>
        <v>274</v>
      </c>
      <c r="H34" s="93">
        <v>137</v>
      </c>
      <c r="I34" s="101">
        <f t="shared" si="1"/>
        <v>150.70000000000002</v>
      </c>
      <c r="J34" s="101">
        <f t="shared" si="2"/>
        <v>169.88</v>
      </c>
    </row>
    <row r="35" spans="1:10" ht="84" x14ac:dyDescent="0.25">
      <c r="A35" s="66" t="s">
        <v>749</v>
      </c>
      <c r="B35" s="70" t="s">
        <v>498</v>
      </c>
      <c r="C35" s="66" t="s">
        <v>238</v>
      </c>
      <c r="D35" s="65" t="s">
        <v>750</v>
      </c>
      <c r="E35" s="65" t="s">
        <v>500</v>
      </c>
      <c r="F35" s="65"/>
      <c r="G35" s="101">
        <f t="shared" si="0"/>
        <v>232</v>
      </c>
      <c r="H35" s="93">
        <v>116</v>
      </c>
      <c r="I35" s="101">
        <f t="shared" si="1"/>
        <v>127.60000000000001</v>
      </c>
      <c r="J35" s="101">
        <f t="shared" si="2"/>
        <v>143.84</v>
      </c>
    </row>
    <row r="36" spans="1:10" ht="84" x14ac:dyDescent="0.25">
      <c r="A36" s="66" t="s">
        <v>757</v>
      </c>
      <c r="B36" s="70" t="s">
        <v>498</v>
      </c>
      <c r="C36" s="66" t="s">
        <v>758</v>
      </c>
      <c r="D36" s="65" t="s">
        <v>759</v>
      </c>
      <c r="E36" s="65" t="s">
        <v>500</v>
      </c>
      <c r="F36" s="65"/>
      <c r="G36" s="101">
        <f t="shared" si="0"/>
        <v>232</v>
      </c>
      <c r="H36" s="93">
        <v>116</v>
      </c>
      <c r="I36" s="101">
        <f t="shared" si="1"/>
        <v>127.60000000000001</v>
      </c>
      <c r="J36" s="101">
        <f t="shared" si="2"/>
        <v>143.84</v>
      </c>
    </row>
    <row r="37" spans="1:10" ht="90" customHeight="1" x14ac:dyDescent="0.25">
      <c r="A37" s="66" t="s">
        <v>751</v>
      </c>
      <c r="B37" s="66" t="s">
        <v>754</v>
      </c>
      <c r="C37" s="66" t="s">
        <v>238</v>
      </c>
      <c r="D37" s="65" t="s">
        <v>752</v>
      </c>
      <c r="E37" s="65" t="s">
        <v>503</v>
      </c>
      <c r="F37" s="65"/>
      <c r="G37" s="101">
        <f t="shared" si="0"/>
        <v>196</v>
      </c>
      <c r="H37" s="93">
        <v>98</v>
      </c>
      <c r="I37" s="101">
        <f t="shared" si="1"/>
        <v>107.80000000000001</v>
      </c>
      <c r="J37" s="101">
        <f t="shared" si="2"/>
        <v>121.52</v>
      </c>
    </row>
    <row r="38" spans="1:10" ht="90" customHeight="1" x14ac:dyDescent="0.25">
      <c r="A38" s="66" t="s">
        <v>753</v>
      </c>
      <c r="B38" s="66" t="s">
        <v>754</v>
      </c>
      <c r="C38" s="66" t="s">
        <v>755</v>
      </c>
      <c r="D38" s="65" t="s">
        <v>756</v>
      </c>
      <c r="E38" s="65" t="s">
        <v>503</v>
      </c>
      <c r="F38" s="65"/>
      <c r="G38" s="101">
        <f t="shared" si="0"/>
        <v>196</v>
      </c>
      <c r="H38" s="93">
        <v>98</v>
      </c>
      <c r="I38" s="101">
        <f t="shared" si="1"/>
        <v>107.80000000000001</v>
      </c>
      <c r="J38" s="101">
        <f t="shared" si="2"/>
        <v>121.52</v>
      </c>
    </row>
    <row r="39" spans="1:10" ht="75" customHeight="1" x14ac:dyDescent="0.25">
      <c r="A39" s="66" t="s">
        <v>155</v>
      </c>
      <c r="B39" s="66" t="s">
        <v>571</v>
      </c>
      <c r="C39" s="66" t="s">
        <v>239</v>
      </c>
      <c r="D39" s="65" t="s">
        <v>572</v>
      </c>
      <c r="E39" s="67" t="s">
        <v>156</v>
      </c>
      <c r="F39" s="65"/>
      <c r="G39" s="101">
        <f t="shared" si="0"/>
        <v>152</v>
      </c>
      <c r="H39" s="93">
        <v>76</v>
      </c>
      <c r="I39" s="101">
        <f t="shared" si="1"/>
        <v>83.600000000000009</v>
      </c>
      <c r="J39" s="101">
        <f t="shared" si="2"/>
        <v>94.24</v>
      </c>
    </row>
    <row r="40" spans="1:10" ht="75" customHeight="1" x14ac:dyDescent="0.25">
      <c r="A40" s="66" t="s">
        <v>157</v>
      </c>
      <c r="B40" s="66" t="s">
        <v>571</v>
      </c>
      <c r="C40" s="66" t="s">
        <v>238</v>
      </c>
      <c r="D40" s="65" t="s">
        <v>572</v>
      </c>
      <c r="E40" s="67" t="s">
        <v>156</v>
      </c>
      <c r="F40" s="65"/>
      <c r="G40" s="101">
        <f t="shared" si="0"/>
        <v>152</v>
      </c>
      <c r="H40" s="93">
        <v>76</v>
      </c>
      <c r="I40" s="101">
        <f t="shared" si="1"/>
        <v>83.600000000000009</v>
      </c>
      <c r="J40" s="101">
        <f t="shared" si="2"/>
        <v>94.24</v>
      </c>
    </row>
    <row r="41" spans="1:10" ht="75" customHeight="1" x14ac:dyDescent="0.25">
      <c r="A41" s="66" t="s">
        <v>158</v>
      </c>
      <c r="B41" s="66" t="s">
        <v>571</v>
      </c>
      <c r="C41" s="66" t="s">
        <v>239</v>
      </c>
      <c r="D41" s="65" t="s">
        <v>570</v>
      </c>
      <c r="E41" s="67" t="s">
        <v>159</v>
      </c>
      <c r="F41" s="65"/>
      <c r="G41" s="101">
        <f t="shared" si="0"/>
        <v>134</v>
      </c>
      <c r="H41" s="93">
        <v>67</v>
      </c>
      <c r="I41" s="101">
        <f t="shared" si="1"/>
        <v>73.7</v>
      </c>
      <c r="J41" s="101">
        <f t="shared" si="2"/>
        <v>83.08</v>
      </c>
    </row>
    <row r="42" spans="1:10" ht="75" customHeight="1" x14ac:dyDescent="0.25">
      <c r="A42" s="66" t="s">
        <v>160</v>
      </c>
      <c r="B42" s="66" t="s">
        <v>571</v>
      </c>
      <c r="C42" s="66" t="s">
        <v>238</v>
      </c>
      <c r="D42" s="65" t="s">
        <v>570</v>
      </c>
      <c r="E42" s="67" t="s">
        <v>159</v>
      </c>
      <c r="F42" s="65"/>
      <c r="G42" s="101">
        <f t="shared" si="0"/>
        <v>134</v>
      </c>
      <c r="H42" s="93">
        <v>67</v>
      </c>
      <c r="I42" s="101">
        <f t="shared" si="1"/>
        <v>73.7</v>
      </c>
      <c r="J42" s="101">
        <f t="shared" si="2"/>
        <v>83.08</v>
      </c>
    </row>
    <row r="43" spans="1:10" ht="75" customHeight="1" x14ac:dyDescent="0.25">
      <c r="A43" s="66" t="s">
        <v>161</v>
      </c>
      <c r="B43" s="66" t="s">
        <v>162</v>
      </c>
      <c r="C43" s="66" t="s">
        <v>235</v>
      </c>
      <c r="D43" s="65" t="s">
        <v>163</v>
      </c>
      <c r="E43" s="67" t="s">
        <v>164</v>
      </c>
      <c r="F43" s="65"/>
      <c r="G43" s="101">
        <f t="shared" si="0"/>
        <v>430</v>
      </c>
      <c r="H43" s="93">
        <v>215</v>
      </c>
      <c r="I43" s="101">
        <f t="shared" si="1"/>
        <v>236.50000000000003</v>
      </c>
      <c r="J43" s="101">
        <f t="shared" si="2"/>
        <v>266.60000000000002</v>
      </c>
    </row>
    <row r="44" spans="1:10" ht="75" customHeight="1" x14ac:dyDescent="0.25">
      <c r="A44" s="66" t="s">
        <v>165</v>
      </c>
      <c r="B44" s="66" t="s">
        <v>162</v>
      </c>
      <c r="C44" s="66" t="s">
        <v>236</v>
      </c>
      <c r="D44" s="65" t="s">
        <v>163</v>
      </c>
      <c r="E44" s="67" t="s">
        <v>164</v>
      </c>
      <c r="F44" s="65"/>
      <c r="G44" s="101">
        <f t="shared" si="0"/>
        <v>430</v>
      </c>
      <c r="H44" s="93">
        <v>215</v>
      </c>
      <c r="I44" s="101">
        <f t="shared" si="1"/>
        <v>236.50000000000003</v>
      </c>
      <c r="J44" s="101">
        <f t="shared" si="2"/>
        <v>266.60000000000002</v>
      </c>
    </row>
    <row r="45" spans="1:10" ht="75" customHeight="1" x14ac:dyDescent="0.25">
      <c r="A45" s="66" t="s">
        <v>166</v>
      </c>
      <c r="B45" s="66" t="s">
        <v>167</v>
      </c>
      <c r="C45" s="66" t="s">
        <v>235</v>
      </c>
      <c r="D45" s="65" t="s">
        <v>168</v>
      </c>
      <c r="E45" s="67" t="s">
        <v>169</v>
      </c>
      <c r="F45" s="65"/>
      <c r="G45" s="101">
        <f t="shared" si="0"/>
        <v>346</v>
      </c>
      <c r="H45" s="93">
        <v>173</v>
      </c>
      <c r="I45" s="101">
        <f t="shared" si="1"/>
        <v>190.3</v>
      </c>
      <c r="J45" s="101">
        <f t="shared" si="2"/>
        <v>214.52</v>
      </c>
    </row>
    <row r="46" spans="1:10" ht="75" customHeight="1" x14ac:dyDescent="0.25">
      <c r="A46" s="66" t="s">
        <v>170</v>
      </c>
      <c r="B46" s="66" t="s">
        <v>167</v>
      </c>
      <c r="C46" s="66" t="s">
        <v>236</v>
      </c>
      <c r="D46" s="65" t="s">
        <v>168</v>
      </c>
      <c r="E46" s="67" t="s">
        <v>169</v>
      </c>
      <c r="F46" s="65"/>
      <c r="G46" s="101">
        <f t="shared" si="0"/>
        <v>346</v>
      </c>
      <c r="H46" s="93">
        <v>173</v>
      </c>
      <c r="I46" s="101">
        <f t="shared" si="1"/>
        <v>190.3</v>
      </c>
      <c r="J46" s="101">
        <f t="shared" si="2"/>
        <v>214.52</v>
      </c>
    </row>
    <row r="47" spans="1:10" ht="75" customHeight="1" x14ac:dyDescent="0.25">
      <c r="A47" s="66" t="s">
        <v>171</v>
      </c>
      <c r="B47" s="66" t="s">
        <v>184</v>
      </c>
      <c r="C47" s="66" t="s">
        <v>235</v>
      </c>
      <c r="D47" s="65" t="s">
        <v>185</v>
      </c>
      <c r="E47" s="67" t="s">
        <v>172</v>
      </c>
      <c r="F47" s="65"/>
      <c r="G47" s="101">
        <f t="shared" si="0"/>
        <v>386</v>
      </c>
      <c r="H47" s="93">
        <v>193</v>
      </c>
      <c r="I47" s="101">
        <f t="shared" si="1"/>
        <v>212.3</v>
      </c>
      <c r="J47" s="101">
        <f t="shared" si="2"/>
        <v>239.32</v>
      </c>
    </row>
    <row r="48" spans="1:10" ht="75" customHeight="1" x14ac:dyDescent="0.25">
      <c r="A48" s="66" t="s">
        <v>173</v>
      </c>
      <c r="B48" s="66" t="s">
        <v>184</v>
      </c>
      <c r="C48" s="66" t="s">
        <v>236</v>
      </c>
      <c r="D48" s="65" t="s">
        <v>185</v>
      </c>
      <c r="E48" s="67" t="s">
        <v>172</v>
      </c>
      <c r="F48" s="65"/>
      <c r="G48" s="101">
        <f t="shared" si="0"/>
        <v>386</v>
      </c>
      <c r="H48" s="93">
        <v>193</v>
      </c>
      <c r="I48" s="101">
        <f t="shared" si="1"/>
        <v>212.3</v>
      </c>
      <c r="J48" s="101">
        <f t="shared" si="2"/>
        <v>239.32</v>
      </c>
    </row>
    <row r="49" spans="1:10" ht="75" customHeight="1" x14ac:dyDescent="0.25">
      <c r="A49" s="66" t="s">
        <v>533</v>
      </c>
      <c r="B49" s="66" t="s">
        <v>184</v>
      </c>
      <c r="C49" s="66" t="s">
        <v>235</v>
      </c>
      <c r="D49" s="65" t="s">
        <v>185</v>
      </c>
      <c r="E49" s="67" t="s">
        <v>174</v>
      </c>
      <c r="F49" s="65"/>
      <c r="G49" s="101">
        <f t="shared" si="0"/>
        <v>362</v>
      </c>
      <c r="H49" s="93">
        <v>181</v>
      </c>
      <c r="I49" s="101">
        <f t="shared" si="1"/>
        <v>199.10000000000002</v>
      </c>
      <c r="J49" s="101">
        <f t="shared" si="2"/>
        <v>224.44</v>
      </c>
    </row>
    <row r="50" spans="1:10" ht="75" customHeight="1" x14ac:dyDescent="0.25">
      <c r="A50" s="66" t="s">
        <v>534</v>
      </c>
      <c r="B50" s="66" t="s">
        <v>184</v>
      </c>
      <c r="C50" s="66" t="s">
        <v>236</v>
      </c>
      <c r="D50" s="65" t="s">
        <v>185</v>
      </c>
      <c r="E50" s="67" t="s">
        <v>174</v>
      </c>
      <c r="F50" s="65"/>
      <c r="G50" s="101">
        <f t="shared" si="0"/>
        <v>362</v>
      </c>
      <c r="H50" s="93">
        <v>181</v>
      </c>
      <c r="I50" s="101">
        <f t="shared" si="1"/>
        <v>199.10000000000002</v>
      </c>
      <c r="J50" s="101">
        <f t="shared" si="2"/>
        <v>224.44</v>
      </c>
    </row>
    <row r="51" spans="1:10" ht="75" customHeight="1" x14ac:dyDescent="0.25">
      <c r="A51" s="66" t="s">
        <v>175</v>
      </c>
      <c r="B51" s="66" t="s">
        <v>176</v>
      </c>
      <c r="C51" s="66" t="s">
        <v>235</v>
      </c>
      <c r="D51" s="65" t="s">
        <v>177</v>
      </c>
      <c r="E51" s="67" t="s">
        <v>178</v>
      </c>
      <c r="F51" s="65"/>
      <c r="G51" s="101">
        <f t="shared" si="0"/>
        <v>484</v>
      </c>
      <c r="H51" s="93">
        <v>242</v>
      </c>
      <c r="I51" s="101">
        <f t="shared" si="1"/>
        <v>266.20000000000005</v>
      </c>
      <c r="J51" s="101">
        <f t="shared" si="2"/>
        <v>300.08</v>
      </c>
    </row>
    <row r="52" spans="1:10" ht="75" customHeight="1" x14ac:dyDescent="0.25">
      <c r="A52" s="66" t="s">
        <v>179</v>
      </c>
      <c r="B52" s="66" t="s">
        <v>176</v>
      </c>
      <c r="C52" s="66" t="s">
        <v>236</v>
      </c>
      <c r="D52" s="65" t="s">
        <v>177</v>
      </c>
      <c r="E52" s="67" t="s">
        <v>178</v>
      </c>
      <c r="F52" s="65"/>
      <c r="G52" s="101">
        <f t="shared" si="0"/>
        <v>484</v>
      </c>
      <c r="H52" s="93">
        <v>242</v>
      </c>
      <c r="I52" s="101">
        <f t="shared" si="1"/>
        <v>266.20000000000005</v>
      </c>
      <c r="J52" s="101">
        <f t="shared" si="2"/>
        <v>300.08</v>
      </c>
    </row>
    <row r="53" spans="1:10" ht="75" customHeight="1" x14ac:dyDescent="0.25">
      <c r="A53" s="66" t="s">
        <v>780</v>
      </c>
      <c r="B53" s="66" t="s">
        <v>176</v>
      </c>
      <c r="C53" s="66" t="s">
        <v>235</v>
      </c>
      <c r="D53" s="65" t="s">
        <v>177</v>
      </c>
      <c r="E53" s="67" t="s">
        <v>180</v>
      </c>
      <c r="F53" s="65"/>
      <c r="G53" s="101">
        <f t="shared" si="0"/>
        <v>408</v>
      </c>
      <c r="H53" s="93">
        <v>204</v>
      </c>
      <c r="I53" s="101">
        <f t="shared" si="1"/>
        <v>224.4</v>
      </c>
      <c r="J53" s="101">
        <f t="shared" si="2"/>
        <v>252.96</v>
      </c>
    </row>
    <row r="54" spans="1:10" ht="75" customHeight="1" x14ac:dyDescent="0.25">
      <c r="A54" s="66" t="s">
        <v>781</v>
      </c>
      <c r="B54" s="66" t="s">
        <v>176</v>
      </c>
      <c r="C54" s="66" t="s">
        <v>236</v>
      </c>
      <c r="D54" s="65" t="s">
        <v>177</v>
      </c>
      <c r="E54" s="67" t="s">
        <v>180</v>
      </c>
      <c r="F54" s="65"/>
      <c r="G54" s="101">
        <f t="shared" si="0"/>
        <v>408</v>
      </c>
      <c r="H54" s="93">
        <v>204</v>
      </c>
      <c r="I54" s="101">
        <f t="shared" si="1"/>
        <v>224.4</v>
      </c>
      <c r="J54" s="101">
        <f t="shared" si="2"/>
        <v>252.96</v>
      </c>
    </row>
    <row r="55" spans="1:10" ht="75" customHeight="1" x14ac:dyDescent="0.25">
      <c r="A55" s="66" t="s">
        <v>782</v>
      </c>
      <c r="B55" s="66" t="s">
        <v>181</v>
      </c>
      <c r="C55" s="66" t="s">
        <v>235</v>
      </c>
      <c r="D55" s="65" t="s">
        <v>182</v>
      </c>
      <c r="E55" s="67" t="s">
        <v>183</v>
      </c>
      <c r="F55" s="65"/>
      <c r="G55" s="101">
        <f t="shared" si="0"/>
        <v>522</v>
      </c>
      <c r="H55" s="93">
        <v>261</v>
      </c>
      <c r="I55" s="101">
        <f t="shared" si="1"/>
        <v>287.10000000000002</v>
      </c>
      <c r="J55" s="101">
        <f t="shared" si="2"/>
        <v>323.64</v>
      </c>
    </row>
    <row r="56" spans="1:10" ht="75" customHeight="1" x14ac:dyDescent="0.25">
      <c r="A56" s="66" t="s">
        <v>783</v>
      </c>
      <c r="B56" s="66" t="s">
        <v>181</v>
      </c>
      <c r="C56" s="66" t="s">
        <v>236</v>
      </c>
      <c r="D56" s="65" t="s">
        <v>182</v>
      </c>
      <c r="E56" s="67" t="s">
        <v>183</v>
      </c>
      <c r="F56" s="65"/>
      <c r="G56" s="101">
        <f t="shared" si="0"/>
        <v>522</v>
      </c>
      <c r="H56" s="93">
        <v>261</v>
      </c>
      <c r="I56" s="101">
        <f t="shared" si="1"/>
        <v>287.10000000000002</v>
      </c>
      <c r="J56" s="101">
        <f t="shared" si="2"/>
        <v>323.64</v>
      </c>
    </row>
    <row r="57" spans="1:10" ht="75" customHeight="1" x14ac:dyDescent="0.25">
      <c r="A57" s="66" t="s">
        <v>784</v>
      </c>
      <c r="B57" s="66" t="s">
        <v>184</v>
      </c>
      <c r="C57" s="66" t="s">
        <v>235</v>
      </c>
      <c r="D57" s="65" t="s">
        <v>185</v>
      </c>
      <c r="E57" s="67" t="s">
        <v>186</v>
      </c>
      <c r="F57" s="65"/>
      <c r="G57" s="101">
        <f t="shared" si="0"/>
        <v>346</v>
      </c>
      <c r="H57" s="93">
        <v>173</v>
      </c>
      <c r="I57" s="101">
        <f t="shared" si="1"/>
        <v>190.3</v>
      </c>
      <c r="J57" s="101">
        <f t="shared" si="2"/>
        <v>214.52</v>
      </c>
    </row>
    <row r="58" spans="1:10" ht="75" customHeight="1" x14ac:dyDescent="0.25">
      <c r="A58" s="66" t="s">
        <v>785</v>
      </c>
      <c r="B58" s="66" t="s">
        <v>184</v>
      </c>
      <c r="C58" s="66" t="s">
        <v>236</v>
      </c>
      <c r="D58" s="65" t="s">
        <v>185</v>
      </c>
      <c r="E58" s="67" t="s">
        <v>186</v>
      </c>
      <c r="F58" s="65"/>
      <c r="G58" s="101">
        <f t="shared" si="0"/>
        <v>346</v>
      </c>
      <c r="H58" s="93">
        <v>173</v>
      </c>
      <c r="I58" s="101">
        <f t="shared" si="1"/>
        <v>190.3</v>
      </c>
      <c r="J58" s="101">
        <f t="shared" si="2"/>
        <v>214.52</v>
      </c>
    </row>
    <row r="59" spans="1:10" ht="75" customHeight="1" x14ac:dyDescent="0.25">
      <c r="A59" s="66" t="s">
        <v>786</v>
      </c>
      <c r="B59" s="66" t="s">
        <v>181</v>
      </c>
      <c r="C59" s="66" t="s">
        <v>235</v>
      </c>
      <c r="D59" s="65" t="s">
        <v>182</v>
      </c>
      <c r="E59" s="67" t="s">
        <v>187</v>
      </c>
      <c r="F59" s="65"/>
      <c r="G59" s="101">
        <f t="shared" si="0"/>
        <v>338</v>
      </c>
      <c r="H59" s="93">
        <v>169</v>
      </c>
      <c r="I59" s="101">
        <f t="shared" si="1"/>
        <v>185.9</v>
      </c>
      <c r="J59" s="101">
        <f t="shared" si="2"/>
        <v>209.56</v>
      </c>
    </row>
    <row r="60" spans="1:10" ht="75" customHeight="1" x14ac:dyDescent="0.25">
      <c r="A60" s="66" t="s">
        <v>787</v>
      </c>
      <c r="B60" s="66" t="s">
        <v>181</v>
      </c>
      <c r="C60" s="66" t="s">
        <v>236</v>
      </c>
      <c r="D60" s="65" t="s">
        <v>182</v>
      </c>
      <c r="E60" s="67" t="s">
        <v>187</v>
      </c>
      <c r="F60" s="65"/>
      <c r="G60" s="101">
        <f t="shared" si="0"/>
        <v>338</v>
      </c>
      <c r="H60" s="93">
        <v>169</v>
      </c>
      <c r="I60" s="101">
        <f t="shared" si="1"/>
        <v>185.9</v>
      </c>
      <c r="J60" s="101">
        <f t="shared" si="2"/>
        <v>209.56</v>
      </c>
    </row>
    <row r="61" spans="1:10" ht="75" customHeight="1" x14ac:dyDescent="0.25">
      <c r="A61" s="66" t="s">
        <v>188</v>
      </c>
      <c r="B61" s="66" t="s">
        <v>189</v>
      </c>
      <c r="C61" s="66" t="s">
        <v>235</v>
      </c>
      <c r="D61" s="65" t="s">
        <v>514</v>
      </c>
      <c r="E61" s="67" t="s">
        <v>190</v>
      </c>
      <c r="F61" s="65"/>
      <c r="G61" s="101">
        <f t="shared" si="0"/>
        <v>144</v>
      </c>
      <c r="H61" s="93">
        <v>72</v>
      </c>
      <c r="I61" s="101">
        <f t="shared" si="1"/>
        <v>79.2</v>
      </c>
      <c r="J61" s="101">
        <f t="shared" si="2"/>
        <v>89.28</v>
      </c>
    </row>
    <row r="62" spans="1:10" ht="75" customHeight="1" x14ac:dyDescent="0.25">
      <c r="A62" s="66" t="s">
        <v>191</v>
      </c>
      <c r="B62" s="66" t="s">
        <v>189</v>
      </c>
      <c r="C62" s="66" t="s">
        <v>236</v>
      </c>
      <c r="D62" s="65" t="s">
        <v>514</v>
      </c>
      <c r="E62" s="67" t="s">
        <v>190</v>
      </c>
      <c r="F62" s="65"/>
      <c r="G62" s="101">
        <f t="shared" si="0"/>
        <v>144</v>
      </c>
      <c r="H62" s="93">
        <v>72</v>
      </c>
      <c r="I62" s="101">
        <f t="shared" si="1"/>
        <v>79.2</v>
      </c>
      <c r="J62" s="101">
        <f t="shared" si="2"/>
        <v>89.28</v>
      </c>
    </row>
    <row r="63" spans="1:10" ht="75" customHeight="1" x14ac:dyDescent="0.25">
      <c r="A63" s="66" t="s">
        <v>192</v>
      </c>
      <c r="B63" s="66" t="s">
        <v>43</v>
      </c>
      <c r="C63" s="66" t="s">
        <v>235</v>
      </c>
      <c r="D63" s="65" t="s">
        <v>515</v>
      </c>
      <c r="E63" s="67" t="s">
        <v>193</v>
      </c>
      <c r="F63" s="65"/>
      <c r="G63" s="101">
        <f t="shared" si="0"/>
        <v>174</v>
      </c>
      <c r="H63" s="93">
        <v>87</v>
      </c>
      <c r="I63" s="101">
        <f t="shared" si="1"/>
        <v>95.7</v>
      </c>
      <c r="J63" s="101">
        <f t="shared" si="2"/>
        <v>107.88</v>
      </c>
    </row>
    <row r="64" spans="1:10" ht="75" customHeight="1" x14ac:dyDescent="0.25">
      <c r="A64" s="66" t="s">
        <v>194</v>
      </c>
      <c r="B64" s="66" t="s">
        <v>43</v>
      </c>
      <c r="C64" s="66" t="s">
        <v>236</v>
      </c>
      <c r="D64" s="65" t="s">
        <v>515</v>
      </c>
      <c r="E64" s="67" t="s">
        <v>193</v>
      </c>
      <c r="F64" s="65"/>
      <c r="G64" s="101">
        <f t="shared" si="0"/>
        <v>174</v>
      </c>
      <c r="H64" s="93">
        <v>87</v>
      </c>
      <c r="I64" s="101">
        <f t="shared" si="1"/>
        <v>95.7</v>
      </c>
      <c r="J64" s="101">
        <f t="shared" si="2"/>
        <v>107.88</v>
      </c>
    </row>
    <row r="65" spans="1:10" ht="79.900000000000006" customHeight="1" x14ac:dyDescent="0.25">
      <c r="A65" s="66" t="s">
        <v>195</v>
      </c>
      <c r="B65" s="66" t="s">
        <v>196</v>
      </c>
      <c r="C65" s="66" t="s">
        <v>235</v>
      </c>
      <c r="D65" s="65" t="s">
        <v>197</v>
      </c>
      <c r="E65" s="67" t="s">
        <v>198</v>
      </c>
      <c r="F65" s="65"/>
      <c r="G65" s="101">
        <f t="shared" si="0"/>
        <v>268</v>
      </c>
      <c r="H65" s="93">
        <v>134</v>
      </c>
      <c r="I65" s="101">
        <f t="shared" si="1"/>
        <v>147.4</v>
      </c>
      <c r="J65" s="101">
        <f t="shared" si="2"/>
        <v>166.16</v>
      </c>
    </row>
    <row r="66" spans="1:10" ht="79.900000000000006" customHeight="1" x14ac:dyDescent="0.25">
      <c r="A66" s="66" t="s">
        <v>199</v>
      </c>
      <c r="B66" s="66" t="s">
        <v>196</v>
      </c>
      <c r="C66" s="66" t="s">
        <v>236</v>
      </c>
      <c r="D66" s="65" t="s">
        <v>197</v>
      </c>
      <c r="E66" s="67" t="s">
        <v>198</v>
      </c>
      <c r="F66" s="65"/>
      <c r="G66" s="101">
        <f t="shared" si="0"/>
        <v>268</v>
      </c>
      <c r="H66" s="93">
        <v>134</v>
      </c>
      <c r="I66" s="101">
        <f t="shared" si="1"/>
        <v>147.4</v>
      </c>
      <c r="J66" s="101">
        <f t="shared" si="2"/>
        <v>166.16</v>
      </c>
    </row>
    <row r="67" spans="1:10" ht="79.900000000000006" customHeight="1" x14ac:dyDescent="0.25">
      <c r="A67" s="66" t="s">
        <v>200</v>
      </c>
      <c r="B67" s="66" t="s">
        <v>201</v>
      </c>
      <c r="C67" s="66" t="s">
        <v>235</v>
      </c>
      <c r="D67" s="65" t="s">
        <v>202</v>
      </c>
      <c r="E67" s="67" t="s">
        <v>203</v>
      </c>
      <c r="F67" s="65"/>
      <c r="G67" s="101">
        <f t="shared" si="0"/>
        <v>172</v>
      </c>
      <c r="H67" s="93">
        <v>86</v>
      </c>
      <c r="I67" s="101">
        <f t="shared" si="1"/>
        <v>94.600000000000009</v>
      </c>
      <c r="J67" s="101">
        <f t="shared" si="2"/>
        <v>106.64</v>
      </c>
    </row>
    <row r="68" spans="1:10" ht="79.900000000000006" customHeight="1" x14ac:dyDescent="0.25">
      <c r="A68" s="66" t="s">
        <v>204</v>
      </c>
      <c r="B68" s="66" t="s">
        <v>201</v>
      </c>
      <c r="C68" s="66" t="s">
        <v>236</v>
      </c>
      <c r="D68" s="65" t="s">
        <v>202</v>
      </c>
      <c r="E68" s="67" t="s">
        <v>203</v>
      </c>
      <c r="F68" s="65"/>
      <c r="G68" s="101">
        <f t="shared" ref="G68:G81" si="3">+H68*2</f>
        <v>172</v>
      </c>
      <c r="H68" s="93">
        <v>86</v>
      </c>
      <c r="I68" s="101">
        <f t="shared" ref="I68:I78" si="4">+G68*0.55</f>
        <v>94.600000000000009</v>
      </c>
      <c r="J68" s="101">
        <f t="shared" ref="J68:J78" si="5">+G68*0.62</f>
        <v>106.64</v>
      </c>
    </row>
    <row r="69" spans="1:10" ht="75" customHeight="1" x14ac:dyDescent="0.25">
      <c r="A69" s="66" t="s">
        <v>205</v>
      </c>
      <c r="B69" s="66" t="s">
        <v>206</v>
      </c>
      <c r="C69" s="66" t="s">
        <v>235</v>
      </c>
      <c r="D69" s="65" t="s">
        <v>207</v>
      </c>
      <c r="E69" s="67" t="s">
        <v>208</v>
      </c>
      <c r="F69" s="65"/>
      <c r="G69" s="101">
        <f t="shared" si="3"/>
        <v>208</v>
      </c>
      <c r="H69" s="93">
        <v>104</v>
      </c>
      <c r="I69" s="101">
        <f t="shared" si="4"/>
        <v>114.4</v>
      </c>
      <c r="J69" s="101">
        <f t="shared" si="5"/>
        <v>128.96</v>
      </c>
    </row>
    <row r="70" spans="1:10" ht="75" customHeight="1" x14ac:dyDescent="0.25">
      <c r="A70" s="66" t="s">
        <v>209</v>
      </c>
      <c r="B70" s="66" t="s">
        <v>206</v>
      </c>
      <c r="C70" s="66" t="s">
        <v>236</v>
      </c>
      <c r="D70" s="65" t="s">
        <v>207</v>
      </c>
      <c r="E70" s="67" t="s">
        <v>208</v>
      </c>
      <c r="F70" s="65"/>
      <c r="G70" s="101">
        <f t="shared" si="3"/>
        <v>208</v>
      </c>
      <c r="H70" s="93">
        <v>104</v>
      </c>
      <c r="I70" s="101">
        <f t="shared" si="4"/>
        <v>114.4</v>
      </c>
      <c r="J70" s="101">
        <f t="shared" si="5"/>
        <v>128.96</v>
      </c>
    </row>
    <row r="71" spans="1:10" ht="75" customHeight="1" x14ac:dyDescent="0.25">
      <c r="A71" s="66" t="s">
        <v>212</v>
      </c>
      <c r="B71" s="66" t="s">
        <v>210</v>
      </c>
      <c r="C71" s="66" t="s">
        <v>234</v>
      </c>
      <c r="D71" s="65" t="s">
        <v>213</v>
      </c>
      <c r="E71" s="67" t="s">
        <v>214</v>
      </c>
      <c r="F71" s="65"/>
      <c r="G71" s="101">
        <f t="shared" si="3"/>
        <v>244</v>
      </c>
      <c r="H71" s="93">
        <v>122</v>
      </c>
      <c r="I71" s="101">
        <f t="shared" si="4"/>
        <v>134.20000000000002</v>
      </c>
      <c r="J71" s="101">
        <f t="shared" si="5"/>
        <v>151.28</v>
      </c>
    </row>
    <row r="72" spans="1:10" ht="75" customHeight="1" x14ac:dyDescent="0.25">
      <c r="A72" s="66" t="s">
        <v>724</v>
      </c>
      <c r="B72" s="66" t="s">
        <v>210</v>
      </c>
      <c r="C72" s="66" t="s">
        <v>234</v>
      </c>
      <c r="D72" s="65" t="s">
        <v>725</v>
      </c>
      <c r="E72" s="67" t="s">
        <v>726</v>
      </c>
      <c r="F72" s="65"/>
      <c r="G72" s="101">
        <f t="shared" si="3"/>
        <v>244</v>
      </c>
      <c r="H72" s="93">
        <v>122</v>
      </c>
      <c r="I72" s="101">
        <f t="shared" si="4"/>
        <v>134.20000000000002</v>
      </c>
      <c r="J72" s="101">
        <f t="shared" si="5"/>
        <v>151.28</v>
      </c>
    </row>
    <row r="73" spans="1:10" ht="73.150000000000006" customHeight="1" x14ac:dyDescent="0.25">
      <c r="A73" s="66" t="s">
        <v>221</v>
      </c>
      <c r="B73" s="66" t="s">
        <v>728</v>
      </c>
      <c r="C73" s="66" t="s">
        <v>234</v>
      </c>
      <c r="D73" s="65" t="s">
        <v>222</v>
      </c>
      <c r="E73" s="67" t="s">
        <v>223</v>
      </c>
      <c r="F73" s="65"/>
      <c r="G73" s="101">
        <f t="shared" si="3"/>
        <v>290</v>
      </c>
      <c r="H73" s="93">
        <v>145</v>
      </c>
      <c r="I73" s="101">
        <f t="shared" si="4"/>
        <v>159.5</v>
      </c>
      <c r="J73" s="101">
        <f t="shared" si="5"/>
        <v>179.8</v>
      </c>
    </row>
    <row r="74" spans="1:10" ht="70.150000000000006" customHeight="1" x14ac:dyDescent="0.25">
      <c r="A74" s="66" t="s">
        <v>727</v>
      </c>
      <c r="B74" s="66" t="s">
        <v>728</v>
      </c>
      <c r="C74" s="66" t="s">
        <v>234</v>
      </c>
      <c r="D74" s="65" t="s">
        <v>729</v>
      </c>
      <c r="E74" s="67" t="s">
        <v>730</v>
      </c>
      <c r="F74" s="65"/>
      <c r="G74" s="101">
        <f t="shared" si="3"/>
        <v>290</v>
      </c>
      <c r="H74" s="93">
        <v>145</v>
      </c>
      <c r="I74" s="101">
        <f t="shared" si="4"/>
        <v>159.5</v>
      </c>
      <c r="J74" s="101">
        <f t="shared" si="5"/>
        <v>179.8</v>
      </c>
    </row>
    <row r="75" spans="1:10" ht="120" x14ac:dyDescent="0.25">
      <c r="A75" s="66" t="s">
        <v>635</v>
      </c>
      <c r="B75" s="66" t="s">
        <v>636</v>
      </c>
      <c r="C75" s="66" t="s">
        <v>234</v>
      </c>
      <c r="D75" s="65" t="s">
        <v>638</v>
      </c>
      <c r="E75" s="67" t="s">
        <v>637</v>
      </c>
      <c r="F75" s="65"/>
      <c r="G75" s="101">
        <f t="shared" si="3"/>
        <v>332</v>
      </c>
      <c r="H75" s="93">
        <v>166</v>
      </c>
      <c r="I75" s="101">
        <f t="shared" si="4"/>
        <v>182.60000000000002</v>
      </c>
      <c r="J75" s="101">
        <f t="shared" si="5"/>
        <v>205.84</v>
      </c>
    </row>
    <row r="76" spans="1:10" ht="75" customHeight="1" x14ac:dyDescent="0.25">
      <c r="A76" s="66" t="s">
        <v>516</v>
      </c>
      <c r="B76" s="66" t="s">
        <v>517</v>
      </c>
      <c r="C76" s="66" t="s">
        <v>234</v>
      </c>
      <c r="D76" s="65" t="s">
        <v>518</v>
      </c>
      <c r="E76" s="67" t="s">
        <v>519</v>
      </c>
      <c r="F76" s="65"/>
      <c r="G76" s="101">
        <f t="shared" si="3"/>
        <v>350</v>
      </c>
      <c r="H76" s="93">
        <v>175</v>
      </c>
      <c r="I76" s="101">
        <f t="shared" si="4"/>
        <v>192.50000000000003</v>
      </c>
      <c r="J76" s="101">
        <f t="shared" si="5"/>
        <v>217</v>
      </c>
    </row>
    <row r="77" spans="1:10" ht="60" x14ac:dyDescent="0.25">
      <c r="A77" s="66" t="s">
        <v>626</v>
      </c>
      <c r="B77" s="71" t="s">
        <v>634</v>
      </c>
      <c r="C77" s="66" t="s">
        <v>234</v>
      </c>
      <c r="D77" s="65" t="s">
        <v>629</v>
      </c>
      <c r="E77" s="67" t="s">
        <v>633</v>
      </c>
      <c r="F77" s="65"/>
      <c r="G77" s="101">
        <f t="shared" si="3"/>
        <v>370</v>
      </c>
      <c r="H77" s="93">
        <v>185</v>
      </c>
      <c r="I77" s="101">
        <f t="shared" si="4"/>
        <v>203.50000000000003</v>
      </c>
      <c r="J77" s="101">
        <f t="shared" si="5"/>
        <v>229.4</v>
      </c>
    </row>
    <row r="78" spans="1:10" ht="60" x14ac:dyDescent="0.25">
      <c r="A78" s="66" t="s">
        <v>627</v>
      </c>
      <c r="B78" s="71" t="s">
        <v>631</v>
      </c>
      <c r="C78" s="66" t="s">
        <v>630</v>
      </c>
      <c r="D78" s="65" t="s">
        <v>628</v>
      </c>
      <c r="E78" s="67" t="s">
        <v>632</v>
      </c>
      <c r="F78" s="65"/>
      <c r="G78" s="101">
        <f t="shared" si="3"/>
        <v>360</v>
      </c>
      <c r="H78" s="93">
        <v>180</v>
      </c>
      <c r="I78" s="101">
        <f t="shared" si="4"/>
        <v>198.00000000000003</v>
      </c>
      <c r="J78" s="101">
        <f t="shared" si="5"/>
        <v>223.2</v>
      </c>
    </row>
    <row r="79" spans="1:10" ht="12" x14ac:dyDescent="0.25">
      <c r="A79" s="40"/>
      <c r="B79" s="40"/>
      <c r="C79" s="40"/>
      <c r="D79" s="40"/>
      <c r="E79" s="40"/>
      <c r="F79" s="40"/>
      <c r="G79" s="40"/>
      <c r="H79" s="40"/>
      <c r="I79" s="40"/>
      <c r="J79" s="40"/>
    </row>
    <row r="80" spans="1:10" ht="55.15" customHeight="1" x14ac:dyDescent="0.25">
      <c r="A80" s="170" t="s">
        <v>53</v>
      </c>
      <c r="B80" s="170"/>
      <c r="C80" s="170" t="s">
        <v>234</v>
      </c>
      <c r="D80" s="65" t="s">
        <v>240</v>
      </c>
      <c r="E80" s="171" t="s">
        <v>61</v>
      </c>
      <c r="F80" s="172"/>
      <c r="G80" s="101">
        <f t="shared" si="3"/>
        <v>236</v>
      </c>
      <c r="H80" s="93">
        <v>118</v>
      </c>
      <c r="I80" s="101">
        <f t="shared" ref="I80:I81" si="6">+G80*0.55</f>
        <v>129.80000000000001</v>
      </c>
      <c r="J80" s="101">
        <f t="shared" ref="J80:J81" si="7">+G80*0.62</f>
        <v>146.32</v>
      </c>
    </row>
    <row r="81" spans="1:10" ht="55.15" customHeight="1" x14ac:dyDescent="0.25">
      <c r="A81" s="170"/>
      <c r="B81" s="170"/>
      <c r="C81" s="170"/>
      <c r="D81" s="65" t="s">
        <v>230</v>
      </c>
      <c r="E81" s="171"/>
      <c r="F81" s="173"/>
      <c r="G81" s="101">
        <f t="shared" si="3"/>
        <v>254</v>
      </c>
      <c r="H81" s="93">
        <v>127</v>
      </c>
      <c r="I81" s="101">
        <f t="shared" si="6"/>
        <v>139.70000000000002</v>
      </c>
      <c r="J81" s="101">
        <f t="shared" si="7"/>
        <v>157.47999999999999</v>
      </c>
    </row>
    <row r="82" spans="1:10" ht="21" x14ac:dyDescent="0.25">
      <c r="A82" s="175" t="s">
        <v>56</v>
      </c>
      <c r="B82" s="175"/>
      <c r="C82" s="175"/>
      <c r="D82" s="175"/>
      <c r="E82" s="175"/>
      <c r="F82" s="175"/>
      <c r="G82" s="101">
        <f>+G81+G80</f>
        <v>490</v>
      </c>
      <c r="H82" s="93">
        <f>+H81+H80</f>
        <v>245</v>
      </c>
      <c r="I82" s="101">
        <f t="shared" ref="I82:J82" si="8">+I81+I80</f>
        <v>269.5</v>
      </c>
      <c r="J82" s="101">
        <f t="shared" si="8"/>
        <v>303.79999999999995</v>
      </c>
    </row>
    <row r="83" spans="1:10" ht="12" x14ac:dyDescent="0.25">
      <c r="A83" s="40"/>
      <c r="B83" s="40"/>
      <c r="C83" s="40"/>
      <c r="D83" s="40"/>
      <c r="E83" s="40"/>
      <c r="F83" s="40"/>
      <c r="G83" s="40"/>
      <c r="H83" s="40"/>
      <c r="I83" s="40"/>
      <c r="J83" s="40"/>
    </row>
    <row r="84" spans="1:10" ht="25.15" customHeight="1" x14ac:dyDescent="0.25">
      <c r="A84" s="176" t="s">
        <v>64</v>
      </c>
      <c r="B84" s="177"/>
      <c r="C84" s="182" t="s">
        <v>234</v>
      </c>
      <c r="D84" s="65" t="s">
        <v>240</v>
      </c>
      <c r="E84" s="187" t="s">
        <v>61</v>
      </c>
      <c r="F84" s="172"/>
      <c r="G84" s="101">
        <f t="shared" ref="G84:G88" si="9">+H84*2</f>
        <v>236</v>
      </c>
      <c r="H84" s="93">
        <v>118</v>
      </c>
      <c r="I84" s="101">
        <f t="shared" ref="I84:I88" si="10">+G84*0.55</f>
        <v>129.80000000000001</v>
      </c>
      <c r="J84" s="101">
        <f t="shared" ref="J84:J88" si="11">+G84*0.62</f>
        <v>146.32</v>
      </c>
    </row>
    <row r="85" spans="1:10" ht="25.15" customHeight="1" x14ac:dyDescent="0.25">
      <c r="A85" s="178"/>
      <c r="B85" s="179"/>
      <c r="C85" s="183"/>
      <c r="D85" s="65" t="s">
        <v>240</v>
      </c>
      <c r="E85" s="188"/>
      <c r="F85" s="183"/>
      <c r="G85" s="101">
        <f t="shared" si="9"/>
        <v>236</v>
      </c>
      <c r="H85" s="93">
        <v>118</v>
      </c>
      <c r="I85" s="101">
        <f t="shared" si="10"/>
        <v>129.80000000000001</v>
      </c>
      <c r="J85" s="101">
        <f t="shared" si="11"/>
        <v>146.32</v>
      </c>
    </row>
    <row r="86" spans="1:10" ht="25.15" customHeight="1" x14ac:dyDescent="0.25">
      <c r="A86" s="178"/>
      <c r="B86" s="179"/>
      <c r="C86" s="183"/>
      <c r="D86" s="65" t="s">
        <v>230</v>
      </c>
      <c r="E86" s="188"/>
      <c r="F86" s="183"/>
      <c r="G86" s="101">
        <f t="shared" si="9"/>
        <v>254</v>
      </c>
      <c r="H86" s="93">
        <v>127</v>
      </c>
      <c r="I86" s="101">
        <f t="shared" si="10"/>
        <v>139.70000000000002</v>
      </c>
      <c r="J86" s="101">
        <f t="shared" si="11"/>
        <v>157.47999999999999</v>
      </c>
    </row>
    <row r="87" spans="1:10" ht="25.15" customHeight="1" x14ac:dyDescent="0.25">
      <c r="A87" s="178"/>
      <c r="B87" s="179"/>
      <c r="C87" s="183"/>
      <c r="D87" s="65" t="s">
        <v>231</v>
      </c>
      <c r="E87" s="188"/>
      <c r="F87" s="183"/>
      <c r="G87" s="101">
        <f t="shared" si="9"/>
        <v>52</v>
      </c>
      <c r="H87" s="93">
        <v>26</v>
      </c>
      <c r="I87" s="101">
        <f t="shared" si="10"/>
        <v>28.6</v>
      </c>
      <c r="J87" s="101">
        <f t="shared" si="11"/>
        <v>32.24</v>
      </c>
    </row>
    <row r="88" spans="1:10" ht="25.15" customHeight="1" x14ac:dyDescent="0.25">
      <c r="A88" s="180"/>
      <c r="B88" s="181"/>
      <c r="C88" s="173"/>
      <c r="D88" s="65" t="s">
        <v>231</v>
      </c>
      <c r="E88" s="189"/>
      <c r="F88" s="173"/>
      <c r="G88" s="101">
        <f t="shared" si="9"/>
        <v>52</v>
      </c>
      <c r="H88" s="93">
        <v>26</v>
      </c>
      <c r="I88" s="101">
        <f t="shared" si="10"/>
        <v>28.6</v>
      </c>
      <c r="J88" s="101">
        <f t="shared" si="11"/>
        <v>32.24</v>
      </c>
    </row>
    <row r="89" spans="1:10" ht="21" x14ac:dyDescent="0.25">
      <c r="A89" s="175" t="s">
        <v>66</v>
      </c>
      <c r="B89" s="175"/>
      <c r="C89" s="175"/>
      <c r="D89" s="175"/>
      <c r="E89" s="175"/>
      <c r="F89" s="175"/>
      <c r="G89" s="101">
        <f>SUM(G84:G88)</f>
        <v>830</v>
      </c>
      <c r="H89" s="93">
        <f>SUM(H84:H88)</f>
        <v>415</v>
      </c>
      <c r="I89" s="101">
        <f t="shared" ref="I89:J89" si="12">SUM(I84:I88)</f>
        <v>456.50000000000011</v>
      </c>
      <c r="J89" s="101">
        <f t="shared" si="12"/>
        <v>514.6</v>
      </c>
    </row>
    <row r="90" spans="1:10" ht="12" x14ac:dyDescent="0.25">
      <c r="A90" s="40"/>
      <c r="B90" s="40"/>
      <c r="C90" s="40"/>
      <c r="D90" s="40"/>
      <c r="E90" s="40"/>
      <c r="F90" s="40"/>
      <c r="G90" s="40"/>
      <c r="H90" s="40"/>
      <c r="I90" s="40"/>
      <c r="J90" s="40"/>
    </row>
    <row r="91" spans="1:10" ht="30" customHeight="1" x14ac:dyDescent="0.25">
      <c r="A91" s="176" t="s">
        <v>232</v>
      </c>
      <c r="B91" s="177"/>
      <c r="C91" s="182" t="s">
        <v>234</v>
      </c>
      <c r="D91" s="65" t="s">
        <v>240</v>
      </c>
      <c r="E91" s="184" t="s">
        <v>233</v>
      </c>
      <c r="F91" s="172"/>
      <c r="G91" s="101">
        <f t="shared" ref="G91:G94" si="13">+H91*2</f>
        <v>236</v>
      </c>
      <c r="H91" s="93">
        <v>118</v>
      </c>
      <c r="I91" s="101">
        <f t="shared" ref="I91:I94" si="14">+G91*0.55</f>
        <v>129.80000000000001</v>
      </c>
      <c r="J91" s="101">
        <f t="shared" ref="J91:J94" si="15">+G91*0.62</f>
        <v>146.32</v>
      </c>
    </row>
    <row r="92" spans="1:10" ht="30" customHeight="1" x14ac:dyDescent="0.25">
      <c r="A92" s="178"/>
      <c r="B92" s="179"/>
      <c r="C92" s="183"/>
      <c r="D92" s="65" t="s">
        <v>240</v>
      </c>
      <c r="E92" s="185"/>
      <c r="F92" s="183"/>
      <c r="G92" s="101">
        <f t="shared" si="13"/>
        <v>236</v>
      </c>
      <c r="H92" s="93">
        <v>118</v>
      </c>
      <c r="I92" s="101">
        <f t="shared" si="14"/>
        <v>129.80000000000001</v>
      </c>
      <c r="J92" s="101">
        <f t="shared" si="15"/>
        <v>146.32</v>
      </c>
    </row>
    <row r="93" spans="1:10" ht="30" customHeight="1" x14ac:dyDescent="0.25">
      <c r="A93" s="178"/>
      <c r="B93" s="179"/>
      <c r="C93" s="183"/>
      <c r="D93" s="65" t="s">
        <v>230</v>
      </c>
      <c r="E93" s="185"/>
      <c r="F93" s="183"/>
      <c r="G93" s="101">
        <f t="shared" si="13"/>
        <v>254</v>
      </c>
      <c r="H93" s="93">
        <v>127</v>
      </c>
      <c r="I93" s="101">
        <f t="shared" si="14"/>
        <v>139.70000000000002</v>
      </c>
      <c r="J93" s="101">
        <f t="shared" si="15"/>
        <v>157.47999999999999</v>
      </c>
    </row>
    <row r="94" spans="1:10" ht="30" customHeight="1" x14ac:dyDescent="0.25">
      <c r="A94" s="180"/>
      <c r="B94" s="181"/>
      <c r="C94" s="173"/>
      <c r="D94" s="65" t="s">
        <v>230</v>
      </c>
      <c r="E94" s="186"/>
      <c r="F94" s="173"/>
      <c r="G94" s="101">
        <f t="shared" si="13"/>
        <v>254</v>
      </c>
      <c r="H94" s="93">
        <v>127</v>
      </c>
      <c r="I94" s="101">
        <f t="shared" si="14"/>
        <v>139.70000000000002</v>
      </c>
      <c r="J94" s="101">
        <f t="shared" si="15"/>
        <v>157.47999999999999</v>
      </c>
    </row>
    <row r="95" spans="1:10" ht="21" x14ac:dyDescent="0.25">
      <c r="A95" s="175" t="s">
        <v>72</v>
      </c>
      <c r="B95" s="175"/>
      <c r="C95" s="175"/>
      <c r="D95" s="175"/>
      <c r="E95" s="175"/>
      <c r="F95" s="175"/>
      <c r="G95" s="101">
        <f>SUM(G91:G94)</f>
        <v>980</v>
      </c>
      <c r="H95" s="93">
        <f>SUM(H91:H94)</f>
        <v>490</v>
      </c>
      <c r="I95" s="101">
        <f>SUM(I91:I94)</f>
        <v>539.00000000000011</v>
      </c>
      <c r="J95" s="101">
        <f>SUM(J91:J94)</f>
        <v>607.6</v>
      </c>
    </row>
    <row r="96" spans="1:10" ht="12" x14ac:dyDescent="0.25">
      <c r="A96" s="40"/>
      <c r="B96" s="40"/>
      <c r="C96" s="40"/>
      <c r="D96" s="40"/>
      <c r="E96" s="40"/>
      <c r="F96" s="40"/>
      <c r="G96" s="40"/>
      <c r="H96" s="40"/>
      <c r="I96" s="40"/>
      <c r="J96" s="40"/>
    </row>
    <row r="97" spans="1:10" ht="75" customHeight="1" x14ac:dyDescent="0.25">
      <c r="A97" s="66" t="s">
        <v>665</v>
      </c>
      <c r="B97" s="66" t="s">
        <v>671</v>
      </c>
      <c r="C97" s="66" t="s">
        <v>669</v>
      </c>
      <c r="D97" s="65" t="s">
        <v>664</v>
      </c>
      <c r="E97" s="67" t="s">
        <v>666</v>
      </c>
      <c r="F97" s="65"/>
      <c r="G97" s="101">
        <f t="shared" ref="G97:G100" si="16">+H97*2</f>
        <v>230</v>
      </c>
      <c r="H97" s="93">
        <v>115</v>
      </c>
      <c r="I97" s="101">
        <f t="shared" ref="I97:I100" si="17">+G97*0.55</f>
        <v>126.50000000000001</v>
      </c>
      <c r="J97" s="101">
        <f t="shared" ref="J97:J100" si="18">+G97*0.62</f>
        <v>142.6</v>
      </c>
    </row>
    <row r="98" spans="1:10" ht="61.5" customHeight="1" x14ac:dyDescent="0.25">
      <c r="A98" s="66" t="s">
        <v>670</v>
      </c>
      <c r="B98" s="66" t="s">
        <v>672</v>
      </c>
      <c r="C98" s="66" t="s">
        <v>669</v>
      </c>
      <c r="D98" s="65" t="s">
        <v>667</v>
      </c>
      <c r="E98" s="67" t="s">
        <v>668</v>
      </c>
      <c r="F98" s="65"/>
      <c r="G98" s="101">
        <f t="shared" si="16"/>
        <v>280</v>
      </c>
      <c r="H98" s="93">
        <v>140</v>
      </c>
      <c r="I98" s="101">
        <f t="shared" si="17"/>
        <v>154</v>
      </c>
      <c r="J98" s="101">
        <f t="shared" si="18"/>
        <v>173.6</v>
      </c>
    </row>
    <row r="99" spans="1:10" ht="68.25" customHeight="1" x14ac:dyDescent="0.25">
      <c r="A99" s="66" t="s">
        <v>721</v>
      </c>
      <c r="B99" s="66" t="s">
        <v>672</v>
      </c>
      <c r="C99" s="66" t="s">
        <v>669</v>
      </c>
      <c r="D99" s="65" t="s">
        <v>723</v>
      </c>
      <c r="E99" s="67" t="s">
        <v>722</v>
      </c>
      <c r="F99" s="65"/>
      <c r="G99" s="101">
        <f t="shared" si="16"/>
        <v>288</v>
      </c>
      <c r="H99" s="93">
        <v>144</v>
      </c>
      <c r="I99" s="101">
        <f t="shared" si="17"/>
        <v>158.4</v>
      </c>
      <c r="J99" s="101">
        <f t="shared" si="18"/>
        <v>178.56</v>
      </c>
    </row>
    <row r="100" spans="1:10" ht="75" customHeight="1" x14ac:dyDescent="0.25">
      <c r="A100" s="66" t="s">
        <v>716</v>
      </c>
      <c r="B100" s="66" t="s">
        <v>673</v>
      </c>
      <c r="C100" s="66" t="s">
        <v>669</v>
      </c>
      <c r="D100" s="65" t="s">
        <v>675</v>
      </c>
      <c r="E100" s="67" t="s">
        <v>674</v>
      </c>
      <c r="F100" s="65"/>
      <c r="G100" s="101">
        <f t="shared" si="16"/>
        <v>306</v>
      </c>
      <c r="H100" s="93">
        <v>153</v>
      </c>
      <c r="I100" s="101">
        <f t="shared" si="17"/>
        <v>168.3</v>
      </c>
      <c r="J100" s="101">
        <f t="shared" si="18"/>
        <v>189.72</v>
      </c>
    </row>
  </sheetData>
  <mergeCells count="17">
    <mergeCell ref="A82:F82"/>
    <mergeCell ref="F84:F88"/>
    <mergeCell ref="A89:F89"/>
    <mergeCell ref="A84:B88"/>
    <mergeCell ref="C84:C88"/>
    <mergeCell ref="E84:E88"/>
    <mergeCell ref="A95:F95"/>
    <mergeCell ref="A91:B94"/>
    <mergeCell ref="C91:C94"/>
    <mergeCell ref="E91:E94"/>
    <mergeCell ref="F91:F94"/>
    <mergeCell ref="A80:B81"/>
    <mergeCell ref="C80:C81"/>
    <mergeCell ref="E80:E81"/>
    <mergeCell ref="F80:F81"/>
    <mergeCell ref="I1:J1"/>
    <mergeCell ref="A1:E1"/>
  </mergeCells>
  <pageMargins left="0.2" right="0.2" top="0.25" bottom="0.25" header="0" footer="0"/>
  <pageSetup orientation="landscape" r:id="rId1"/>
  <rowBreaks count="1" manualBreakCount="1">
    <brk id="96"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showGridLines="0" zoomScaleNormal="100" zoomScaleSheetLayoutView="100" workbookViewId="0">
      <selection sqref="A1:E1"/>
    </sheetView>
  </sheetViews>
  <sheetFormatPr defaultColWidth="8.85546875" defaultRowHeight="55.15" customHeight="1" x14ac:dyDescent="0.25"/>
  <cols>
    <col min="1" max="1" width="10.28515625" style="9" customWidth="1"/>
    <col min="2" max="2" width="9.7109375" style="9" customWidth="1"/>
    <col min="3" max="3" width="11.7109375" style="9" customWidth="1"/>
    <col min="4" max="4" width="25" style="9" customWidth="1"/>
    <col min="5" max="5" width="8.7109375" style="9" customWidth="1"/>
    <col min="6" max="6" width="19" style="9" customWidth="1"/>
    <col min="7" max="7" width="10.140625" style="16" customWidth="1"/>
    <col min="8" max="8" width="16.140625" style="16" customWidth="1"/>
    <col min="9" max="9" width="13.85546875" style="16" customWidth="1"/>
    <col min="10" max="10" width="14.140625" style="16" customWidth="1"/>
    <col min="11" max="16384" width="8.85546875" style="9"/>
  </cols>
  <sheetData>
    <row r="1" spans="1:10" ht="21" customHeight="1" x14ac:dyDescent="0.25">
      <c r="A1" s="169" t="s">
        <v>933</v>
      </c>
      <c r="B1" s="169"/>
      <c r="C1" s="169"/>
      <c r="D1" s="169"/>
      <c r="E1" s="169"/>
      <c r="F1" s="8"/>
      <c r="G1" s="14" t="s">
        <v>824</v>
      </c>
      <c r="H1" s="17"/>
      <c r="I1" s="174" t="s">
        <v>876</v>
      </c>
      <c r="J1" s="174"/>
    </row>
    <row r="2" spans="1:10" s="11" customFormat="1" ht="63" x14ac:dyDescent="0.25">
      <c r="A2" s="36" t="s">
        <v>861</v>
      </c>
      <c r="B2" s="36" t="s">
        <v>0</v>
      </c>
      <c r="C2" s="36" t="s">
        <v>1</v>
      </c>
      <c r="D2" s="36" t="s">
        <v>2</v>
      </c>
      <c r="E2" s="36" t="s">
        <v>285</v>
      </c>
      <c r="F2" s="37" t="s">
        <v>3</v>
      </c>
      <c r="G2" s="38" t="s">
        <v>888</v>
      </c>
      <c r="H2" s="92" t="s">
        <v>862</v>
      </c>
      <c r="I2" s="100" t="s">
        <v>889</v>
      </c>
      <c r="J2" s="100" t="s">
        <v>890</v>
      </c>
    </row>
    <row r="3" spans="1:10" ht="93" customHeight="1" x14ac:dyDescent="0.25">
      <c r="A3" s="66" t="s">
        <v>241</v>
      </c>
      <c r="B3" s="66" t="s">
        <v>4</v>
      </c>
      <c r="C3" s="66" t="s">
        <v>281</v>
      </c>
      <c r="D3" s="65" t="s">
        <v>271</v>
      </c>
      <c r="E3" s="65" t="s">
        <v>242</v>
      </c>
      <c r="F3" s="65"/>
      <c r="G3" s="101">
        <f>+H3*2</f>
        <v>206</v>
      </c>
      <c r="H3" s="101">
        <v>103</v>
      </c>
      <c r="I3" s="101">
        <f>+G3*0.55</f>
        <v>113.30000000000001</v>
      </c>
      <c r="J3" s="101">
        <f>+G3*0.62</f>
        <v>127.72</v>
      </c>
    </row>
    <row r="4" spans="1:10" ht="93" customHeight="1" x14ac:dyDescent="0.25">
      <c r="A4" s="66" t="s">
        <v>243</v>
      </c>
      <c r="B4" s="66" t="s">
        <v>4</v>
      </c>
      <c r="C4" s="66" t="s">
        <v>280</v>
      </c>
      <c r="D4" s="65" t="s">
        <v>271</v>
      </c>
      <c r="E4" s="65" t="s">
        <v>242</v>
      </c>
      <c r="F4" s="65"/>
      <c r="G4" s="101">
        <f t="shared" ref="G4:G62" si="0">+H4*2</f>
        <v>206</v>
      </c>
      <c r="H4" s="101">
        <v>103</v>
      </c>
      <c r="I4" s="101">
        <f t="shared" ref="I4:I62" si="1">+G4*0.55</f>
        <v>113.30000000000001</v>
      </c>
      <c r="J4" s="101">
        <f t="shared" ref="J4:J62" si="2">+G4*0.62</f>
        <v>127.72</v>
      </c>
    </row>
    <row r="5" spans="1:10" ht="93" customHeight="1" x14ac:dyDescent="0.25">
      <c r="A5" s="66" t="s">
        <v>769</v>
      </c>
      <c r="B5" s="66" t="s">
        <v>4</v>
      </c>
      <c r="C5" s="66" t="s">
        <v>779</v>
      </c>
      <c r="D5" s="65" t="s">
        <v>271</v>
      </c>
      <c r="E5" s="65" t="s">
        <v>242</v>
      </c>
      <c r="F5" s="65"/>
      <c r="G5" s="101">
        <f t="shared" si="0"/>
        <v>214</v>
      </c>
      <c r="H5" s="101">
        <v>107</v>
      </c>
      <c r="I5" s="101">
        <f t="shared" si="1"/>
        <v>117.7</v>
      </c>
      <c r="J5" s="101">
        <f t="shared" si="2"/>
        <v>132.68</v>
      </c>
    </row>
    <row r="6" spans="1:10" ht="93" customHeight="1" x14ac:dyDescent="0.25">
      <c r="A6" s="66" t="s">
        <v>244</v>
      </c>
      <c r="B6" s="66" t="s">
        <v>206</v>
      </c>
      <c r="C6" s="66" t="s">
        <v>281</v>
      </c>
      <c r="D6" s="65" t="s">
        <v>245</v>
      </c>
      <c r="E6" s="65" t="s">
        <v>246</v>
      </c>
      <c r="F6" s="65"/>
      <c r="G6" s="101">
        <f t="shared" si="0"/>
        <v>186</v>
      </c>
      <c r="H6" s="101">
        <v>93</v>
      </c>
      <c r="I6" s="101">
        <f t="shared" si="1"/>
        <v>102.30000000000001</v>
      </c>
      <c r="J6" s="101">
        <f t="shared" si="2"/>
        <v>115.32</v>
      </c>
    </row>
    <row r="7" spans="1:10" ht="93" customHeight="1" x14ac:dyDescent="0.25">
      <c r="A7" s="66" t="s">
        <v>247</v>
      </c>
      <c r="B7" s="66" t="s">
        <v>206</v>
      </c>
      <c r="C7" s="66" t="s">
        <v>280</v>
      </c>
      <c r="D7" s="65" t="s">
        <v>245</v>
      </c>
      <c r="E7" s="65" t="s">
        <v>246</v>
      </c>
      <c r="F7" s="65"/>
      <c r="G7" s="101">
        <f t="shared" si="0"/>
        <v>186</v>
      </c>
      <c r="H7" s="101">
        <v>93</v>
      </c>
      <c r="I7" s="101">
        <f t="shared" si="1"/>
        <v>102.30000000000001</v>
      </c>
      <c r="J7" s="101">
        <f t="shared" si="2"/>
        <v>115.32</v>
      </c>
    </row>
    <row r="8" spans="1:10" ht="93" customHeight="1" x14ac:dyDescent="0.25">
      <c r="A8" s="66" t="s">
        <v>770</v>
      </c>
      <c r="B8" s="66" t="s">
        <v>206</v>
      </c>
      <c r="C8" s="66" t="s">
        <v>779</v>
      </c>
      <c r="D8" s="65" t="s">
        <v>245</v>
      </c>
      <c r="E8" s="65" t="s">
        <v>246</v>
      </c>
      <c r="F8" s="65"/>
      <c r="G8" s="101">
        <f t="shared" si="0"/>
        <v>186</v>
      </c>
      <c r="H8" s="101">
        <v>93</v>
      </c>
      <c r="I8" s="101">
        <f t="shared" si="1"/>
        <v>102.30000000000001</v>
      </c>
      <c r="J8" s="101">
        <f t="shared" si="2"/>
        <v>115.32</v>
      </c>
    </row>
    <row r="9" spans="1:10" ht="93" customHeight="1" x14ac:dyDescent="0.25">
      <c r="A9" s="66" t="s">
        <v>248</v>
      </c>
      <c r="B9" s="66" t="s">
        <v>36</v>
      </c>
      <c r="C9" s="66" t="s">
        <v>281</v>
      </c>
      <c r="D9" s="65" t="s">
        <v>272</v>
      </c>
      <c r="E9" s="65" t="s">
        <v>249</v>
      </c>
      <c r="F9" s="65"/>
      <c r="G9" s="101">
        <f t="shared" si="0"/>
        <v>164</v>
      </c>
      <c r="H9" s="101">
        <v>82</v>
      </c>
      <c r="I9" s="101">
        <f t="shared" si="1"/>
        <v>90.2</v>
      </c>
      <c r="J9" s="101">
        <f t="shared" si="2"/>
        <v>101.67999999999999</v>
      </c>
    </row>
    <row r="10" spans="1:10" ht="93" customHeight="1" x14ac:dyDescent="0.25">
      <c r="A10" s="66" t="s">
        <v>250</v>
      </c>
      <c r="B10" s="66" t="s">
        <v>36</v>
      </c>
      <c r="C10" s="66" t="s">
        <v>280</v>
      </c>
      <c r="D10" s="65" t="s">
        <v>272</v>
      </c>
      <c r="E10" s="65" t="s">
        <v>249</v>
      </c>
      <c r="F10" s="65"/>
      <c r="G10" s="101">
        <f t="shared" si="0"/>
        <v>164</v>
      </c>
      <c r="H10" s="101">
        <v>82</v>
      </c>
      <c r="I10" s="101">
        <f t="shared" si="1"/>
        <v>90.2</v>
      </c>
      <c r="J10" s="101">
        <f t="shared" si="2"/>
        <v>101.67999999999999</v>
      </c>
    </row>
    <row r="11" spans="1:10" ht="93" customHeight="1" x14ac:dyDescent="0.25">
      <c r="A11" s="66" t="s">
        <v>771</v>
      </c>
      <c r="B11" s="66" t="s">
        <v>36</v>
      </c>
      <c r="C11" s="66" t="s">
        <v>779</v>
      </c>
      <c r="D11" s="65" t="s">
        <v>272</v>
      </c>
      <c r="E11" s="65" t="s">
        <v>249</v>
      </c>
      <c r="F11" s="65"/>
      <c r="G11" s="101">
        <f t="shared" si="0"/>
        <v>164</v>
      </c>
      <c r="H11" s="101">
        <v>82</v>
      </c>
      <c r="I11" s="101">
        <f t="shared" si="1"/>
        <v>90.2</v>
      </c>
      <c r="J11" s="101">
        <f t="shared" si="2"/>
        <v>101.67999999999999</v>
      </c>
    </row>
    <row r="12" spans="1:10" ht="93" customHeight="1" x14ac:dyDescent="0.25">
      <c r="A12" s="66" t="s">
        <v>251</v>
      </c>
      <c r="B12" s="66" t="s">
        <v>49</v>
      </c>
      <c r="C12" s="66" t="s">
        <v>281</v>
      </c>
      <c r="D12" s="65" t="s">
        <v>273</v>
      </c>
      <c r="E12" s="65" t="s">
        <v>252</v>
      </c>
      <c r="F12" s="65"/>
      <c r="G12" s="101">
        <f t="shared" si="0"/>
        <v>140</v>
      </c>
      <c r="H12" s="101">
        <v>70</v>
      </c>
      <c r="I12" s="101">
        <f t="shared" si="1"/>
        <v>77</v>
      </c>
      <c r="J12" s="101">
        <f t="shared" si="2"/>
        <v>86.8</v>
      </c>
    </row>
    <row r="13" spans="1:10" ht="93" customHeight="1" x14ac:dyDescent="0.25">
      <c r="A13" s="66" t="s">
        <v>253</v>
      </c>
      <c r="B13" s="66" t="s">
        <v>49</v>
      </c>
      <c r="C13" s="66" t="s">
        <v>280</v>
      </c>
      <c r="D13" s="65" t="s">
        <v>273</v>
      </c>
      <c r="E13" s="65" t="s">
        <v>252</v>
      </c>
      <c r="F13" s="65"/>
      <c r="G13" s="101">
        <f t="shared" si="0"/>
        <v>140</v>
      </c>
      <c r="H13" s="101">
        <v>70</v>
      </c>
      <c r="I13" s="101">
        <f t="shared" si="1"/>
        <v>77</v>
      </c>
      <c r="J13" s="101">
        <f t="shared" si="2"/>
        <v>86.8</v>
      </c>
    </row>
    <row r="14" spans="1:10" ht="93" customHeight="1" x14ac:dyDescent="0.25">
      <c r="A14" s="66" t="s">
        <v>772</v>
      </c>
      <c r="B14" s="66" t="s">
        <v>49</v>
      </c>
      <c r="C14" s="66" t="s">
        <v>779</v>
      </c>
      <c r="D14" s="65" t="s">
        <v>273</v>
      </c>
      <c r="E14" s="65" t="s">
        <v>252</v>
      </c>
      <c r="F14" s="65"/>
      <c r="G14" s="101">
        <f t="shared" si="0"/>
        <v>140</v>
      </c>
      <c r="H14" s="101">
        <v>70</v>
      </c>
      <c r="I14" s="101">
        <f t="shared" si="1"/>
        <v>77</v>
      </c>
      <c r="J14" s="101">
        <f t="shared" si="2"/>
        <v>86.8</v>
      </c>
    </row>
    <row r="15" spans="1:10" ht="93" customHeight="1" x14ac:dyDescent="0.25">
      <c r="A15" s="66" t="s">
        <v>254</v>
      </c>
      <c r="B15" s="66" t="s">
        <v>43</v>
      </c>
      <c r="C15" s="66" t="s">
        <v>281</v>
      </c>
      <c r="D15" s="65" t="s">
        <v>274</v>
      </c>
      <c r="E15" s="65" t="s">
        <v>255</v>
      </c>
      <c r="F15" s="65"/>
      <c r="G15" s="101">
        <f t="shared" si="0"/>
        <v>166</v>
      </c>
      <c r="H15" s="101">
        <v>83</v>
      </c>
      <c r="I15" s="101">
        <f t="shared" si="1"/>
        <v>91.300000000000011</v>
      </c>
      <c r="J15" s="101">
        <f t="shared" si="2"/>
        <v>102.92</v>
      </c>
    </row>
    <row r="16" spans="1:10" ht="93" customHeight="1" x14ac:dyDescent="0.25">
      <c r="A16" s="66" t="s">
        <v>256</v>
      </c>
      <c r="B16" s="66" t="s">
        <v>43</v>
      </c>
      <c r="C16" s="66" t="s">
        <v>280</v>
      </c>
      <c r="D16" s="65" t="s">
        <v>274</v>
      </c>
      <c r="E16" s="65" t="s">
        <v>255</v>
      </c>
      <c r="F16" s="65"/>
      <c r="G16" s="101">
        <f t="shared" si="0"/>
        <v>166</v>
      </c>
      <c r="H16" s="101">
        <v>83</v>
      </c>
      <c r="I16" s="101">
        <f t="shared" si="1"/>
        <v>91.300000000000011</v>
      </c>
      <c r="J16" s="101">
        <f t="shared" si="2"/>
        <v>102.92</v>
      </c>
    </row>
    <row r="17" spans="1:10" ht="93" customHeight="1" x14ac:dyDescent="0.25">
      <c r="A17" s="66" t="s">
        <v>773</v>
      </c>
      <c r="B17" s="66" t="s">
        <v>43</v>
      </c>
      <c r="C17" s="66" t="s">
        <v>779</v>
      </c>
      <c r="D17" s="65" t="s">
        <v>274</v>
      </c>
      <c r="E17" s="65" t="s">
        <v>255</v>
      </c>
      <c r="F17" s="65"/>
      <c r="G17" s="101">
        <f t="shared" si="0"/>
        <v>166</v>
      </c>
      <c r="H17" s="101">
        <v>83</v>
      </c>
      <c r="I17" s="101">
        <f t="shared" si="1"/>
        <v>91.300000000000011</v>
      </c>
      <c r="J17" s="101">
        <f t="shared" si="2"/>
        <v>102.92</v>
      </c>
    </row>
    <row r="18" spans="1:10" ht="93" customHeight="1" x14ac:dyDescent="0.25">
      <c r="A18" s="66" t="s">
        <v>257</v>
      </c>
      <c r="B18" s="66" t="s">
        <v>117</v>
      </c>
      <c r="C18" s="66" t="s">
        <v>281</v>
      </c>
      <c r="D18" s="65" t="s">
        <v>275</v>
      </c>
      <c r="E18" s="65" t="s">
        <v>258</v>
      </c>
      <c r="F18" s="65"/>
      <c r="G18" s="101">
        <f t="shared" si="0"/>
        <v>696</v>
      </c>
      <c r="H18" s="101">
        <v>348</v>
      </c>
      <c r="I18" s="101">
        <f t="shared" si="1"/>
        <v>382.8</v>
      </c>
      <c r="J18" s="101">
        <f t="shared" si="2"/>
        <v>431.52</v>
      </c>
    </row>
    <row r="19" spans="1:10" ht="93" customHeight="1" x14ac:dyDescent="0.25">
      <c r="A19" s="66" t="s">
        <v>259</v>
      </c>
      <c r="B19" s="66" t="s">
        <v>117</v>
      </c>
      <c r="C19" s="66" t="s">
        <v>280</v>
      </c>
      <c r="D19" s="65" t="s">
        <v>275</v>
      </c>
      <c r="E19" s="65" t="s">
        <v>258</v>
      </c>
      <c r="F19" s="65"/>
      <c r="G19" s="101">
        <f t="shared" si="0"/>
        <v>696</v>
      </c>
      <c r="H19" s="101">
        <v>348</v>
      </c>
      <c r="I19" s="101">
        <f t="shared" si="1"/>
        <v>382.8</v>
      </c>
      <c r="J19" s="101">
        <f t="shared" si="2"/>
        <v>431.52</v>
      </c>
    </row>
    <row r="20" spans="1:10" ht="93" customHeight="1" x14ac:dyDescent="0.25">
      <c r="A20" s="66" t="s">
        <v>774</v>
      </c>
      <c r="B20" s="66" t="s">
        <v>117</v>
      </c>
      <c r="C20" s="66" t="s">
        <v>779</v>
      </c>
      <c r="D20" s="65" t="s">
        <v>275</v>
      </c>
      <c r="E20" s="65" t="s">
        <v>258</v>
      </c>
      <c r="F20" s="65"/>
      <c r="G20" s="101">
        <f t="shared" si="0"/>
        <v>696</v>
      </c>
      <c r="H20" s="101">
        <v>348</v>
      </c>
      <c r="I20" s="101">
        <f t="shared" si="1"/>
        <v>382.8</v>
      </c>
      <c r="J20" s="101">
        <f t="shared" si="2"/>
        <v>431.52</v>
      </c>
    </row>
    <row r="21" spans="1:10" ht="93" customHeight="1" x14ac:dyDescent="0.25">
      <c r="A21" s="66" t="s">
        <v>542</v>
      </c>
      <c r="B21" s="66" t="s">
        <v>117</v>
      </c>
      <c r="C21" s="66" t="s">
        <v>531</v>
      </c>
      <c r="D21" s="65" t="s">
        <v>532</v>
      </c>
      <c r="E21" s="65" t="s">
        <v>258</v>
      </c>
      <c r="F21" s="68"/>
      <c r="G21" s="101">
        <f t="shared" si="0"/>
        <v>550</v>
      </c>
      <c r="H21" s="101">
        <v>275</v>
      </c>
      <c r="I21" s="101">
        <f t="shared" si="1"/>
        <v>302.5</v>
      </c>
      <c r="J21" s="101">
        <f t="shared" si="2"/>
        <v>341</v>
      </c>
    </row>
    <row r="22" spans="1:10" ht="93" customHeight="1" x14ac:dyDescent="0.25">
      <c r="A22" s="66" t="s">
        <v>529</v>
      </c>
      <c r="B22" s="66" t="s">
        <v>117</v>
      </c>
      <c r="C22" s="66" t="s">
        <v>530</v>
      </c>
      <c r="D22" s="65" t="s">
        <v>532</v>
      </c>
      <c r="E22" s="65" t="s">
        <v>258</v>
      </c>
      <c r="F22" s="68"/>
      <c r="G22" s="101">
        <f t="shared" si="0"/>
        <v>550</v>
      </c>
      <c r="H22" s="101">
        <v>275</v>
      </c>
      <c r="I22" s="101">
        <f t="shared" si="1"/>
        <v>302.5</v>
      </c>
      <c r="J22" s="101">
        <f t="shared" si="2"/>
        <v>341</v>
      </c>
    </row>
    <row r="23" spans="1:10" ht="93" customHeight="1" x14ac:dyDescent="0.25">
      <c r="A23" s="66" t="s">
        <v>260</v>
      </c>
      <c r="B23" s="66" t="s">
        <v>282</v>
      </c>
      <c r="C23" s="66" t="s">
        <v>281</v>
      </c>
      <c r="D23" s="65" t="s">
        <v>276</v>
      </c>
      <c r="E23" s="69" t="s">
        <v>261</v>
      </c>
      <c r="F23" s="68"/>
      <c r="G23" s="101">
        <f t="shared" si="0"/>
        <v>246</v>
      </c>
      <c r="H23" s="101">
        <v>123</v>
      </c>
      <c r="I23" s="101">
        <f t="shared" si="1"/>
        <v>135.30000000000001</v>
      </c>
      <c r="J23" s="101">
        <f t="shared" si="2"/>
        <v>152.52000000000001</v>
      </c>
    </row>
    <row r="24" spans="1:10" ht="93" customHeight="1" x14ac:dyDescent="0.25">
      <c r="A24" s="66" t="s">
        <v>262</v>
      </c>
      <c r="B24" s="66" t="s">
        <v>282</v>
      </c>
      <c r="C24" s="66" t="s">
        <v>280</v>
      </c>
      <c r="D24" s="65" t="s">
        <v>276</v>
      </c>
      <c r="E24" s="65" t="s">
        <v>261</v>
      </c>
      <c r="F24" s="65"/>
      <c r="G24" s="101">
        <f t="shared" si="0"/>
        <v>246</v>
      </c>
      <c r="H24" s="101">
        <v>123</v>
      </c>
      <c r="I24" s="101">
        <f t="shared" si="1"/>
        <v>135.30000000000001</v>
      </c>
      <c r="J24" s="101">
        <f t="shared" si="2"/>
        <v>152.52000000000001</v>
      </c>
    </row>
    <row r="25" spans="1:10" ht="93" customHeight="1" x14ac:dyDescent="0.25">
      <c r="A25" s="66" t="s">
        <v>775</v>
      </c>
      <c r="B25" s="66" t="s">
        <v>282</v>
      </c>
      <c r="C25" s="66" t="s">
        <v>779</v>
      </c>
      <c r="D25" s="65" t="s">
        <v>276</v>
      </c>
      <c r="E25" s="65" t="s">
        <v>261</v>
      </c>
      <c r="F25" s="65"/>
      <c r="G25" s="101">
        <f t="shared" si="0"/>
        <v>246</v>
      </c>
      <c r="H25" s="101">
        <v>123</v>
      </c>
      <c r="I25" s="101">
        <f t="shared" si="1"/>
        <v>135.30000000000001</v>
      </c>
      <c r="J25" s="101">
        <f t="shared" si="2"/>
        <v>152.52000000000001</v>
      </c>
    </row>
    <row r="26" spans="1:10" ht="93" customHeight="1" x14ac:dyDescent="0.25">
      <c r="A26" s="66" t="s">
        <v>263</v>
      </c>
      <c r="B26" s="66" t="s">
        <v>282</v>
      </c>
      <c r="C26" s="66" t="s">
        <v>281</v>
      </c>
      <c r="D26" s="65" t="s">
        <v>277</v>
      </c>
      <c r="E26" s="65" t="s">
        <v>264</v>
      </c>
      <c r="F26" s="65"/>
      <c r="G26" s="101">
        <f t="shared" si="0"/>
        <v>278</v>
      </c>
      <c r="H26" s="101">
        <v>139</v>
      </c>
      <c r="I26" s="101">
        <f t="shared" si="1"/>
        <v>152.9</v>
      </c>
      <c r="J26" s="101">
        <f t="shared" si="2"/>
        <v>172.35999999999999</v>
      </c>
    </row>
    <row r="27" spans="1:10" ht="93" customHeight="1" x14ac:dyDescent="0.25">
      <c r="A27" s="66" t="s">
        <v>265</v>
      </c>
      <c r="B27" s="66" t="s">
        <v>282</v>
      </c>
      <c r="C27" s="66" t="s">
        <v>280</v>
      </c>
      <c r="D27" s="65" t="s">
        <v>277</v>
      </c>
      <c r="E27" s="65" t="s">
        <v>264</v>
      </c>
      <c r="F27" s="65"/>
      <c r="G27" s="101">
        <f t="shared" si="0"/>
        <v>278</v>
      </c>
      <c r="H27" s="101">
        <v>139</v>
      </c>
      <c r="I27" s="101">
        <f t="shared" si="1"/>
        <v>152.9</v>
      </c>
      <c r="J27" s="101">
        <f t="shared" si="2"/>
        <v>172.35999999999999</v>
      </c>
    </row>
    <row r="28" spans="1:10" ht="93" customHeight="1" x14ac:dyDescent="0.25">
      <c r="A28" s="66" t="s">
        <v>776</v>
      </c>
      <c r="B28" s="66" t="s">
        <v>282</v>
      </c>
      <c r="C28" s="66" t="s">
        <v>779</v>
      </c>
      <c r="D28" s="65" t="s">
        <v>277</v>
      </c>
      <c r="E28" s="65" t="s">
        <v>264</v>
      </c>
      <c r="F28" s="65"/>
      <c r="G28" s="101">
        <f t="shared" si="0"/>
        <v>278</v>
      </c>
      <c r="H28" s="101">
        <v>139</v>
      </c>
      <c r="I28" s="101">
        <f t="shared" si="1"/>
        <v>152.9</v>
      </c>
      <c r="J28" s="101">
        <f t="shared" si="2"/>
        <v>172.35999999999999</v>
      </c>
    </row>
    <row r="29" spans="1:10" ht="93" customHeight="1" x14ac:dyDescent="0.25">
      <c r="A29" s="66" t="s">
        <v>424</v>
      </c>
      <c r="B29" s="66" t="s">
        <v>266</v>
      </c>
      <c r="C29" s="66" t="s">
        <v>281</v>
      </c>
      <c r="D29" s="65" t="s">
        <v>278</v>
      </c>
      <c r="E29" s="65" t="s">
        <v>267</v>
      </c>
      <c r="F29" s="65"/>
      <c r="G29" s="101">
        <f t="shared" si="0"/>
        <v>238</v>
      </c>
      <c r="H29" s="101">
        <v>119</v>
      </c>
      <c r="I29" s="101">
        <f t="shared" si="1"/>
        <v>130.9</v>
      </c>
      <c r="J29" s="101">
        <f t="shared" si="2"/>
        <v>147.56</v>
      </c>
    </row>
    <row r="30" spans="1:10" ht="93" customHeight="1" x14ac:dyDescent="0.25">
      <c r="A30" s="66" t="s">
        <v>425</v>
      </c>
      <c r="B30" s="66" t="s">
        <v>266</v>
      </c>
      <c r="C30" s="66" t="s">
        <v>280</v>
      </c>
      <c r="D30" s="65" t="s">
        <v>278</v>
      </c>
      <c r="E30" s="68" t="s">
        <v>267</v>
      </c>
      <c r="F30" s="68"/>
      <c r="G30" s="101">
        <f t="shared" si="0"/>
        <v>238</v>
      </c>
      <c r="H30" s="101">
        <v>119</v>
      </c>
      <c r="I30" s="101">
        <f t="shared" si="1"/>
        <v>130.9</v>
      </c>
      <c r="J30" s="101">
        <f t="shared" si="2"/>
        <v>147.56</v>
      </c>
    </row>
    <row r="31" spans="1:10" ht="93" customHeight="1" x14ac:dyDescent="0.25">
      <c r="A31" s="66" t="s">
        <v>777</v>
      </c>
      <c r="B31" s="66" t="s">
        <v>266</v>
      </c>
      <c r="C31" s="66" t="s">
        <v>779</v>
      </c>
      <c r="D31" s="65" t="s">
        <v>278</v>
      </c>
      <c r="E31" s="68" t="s">
        <v>267</v>
      </c>
      <c r="F31" s="68"/>
      <c r="G31" s="101">
        <f t="shared" si="0"/>
        <v>238</v>
      </c>
      <c r="H31" s="101">
        <v>119</v>
      </c>
      <c r="I31" s="101">
        <f t="shared" si="1"/>
        <v>130.9</v>
      </c>
      <c r="J31" s="101">
        <f t="shared" si="2"/>
        <v>147.56</v>
      </c>
    </row>
    <row r="32" spans="1:10" ht="93" customHeight="1" x14ac:dyDescent="0.25">
      <c r="A32" s="66" t="s">
        <v>541</v>
      </c>
      <c r="B32" s="66" t="s">
        <v>266</v>
      </c>
      <c r="C32" s="66" t="s">
        <v>280</v>
      </c>
      <c r="D32" s="65" t="s">
        <v>540</v>
      </c>
      <c r="E32" s="65" t="s">
        <v>539</v>
      </c>
      <c r="F32" s="65"/>
      <c r="G32" s="101">
        <f t="shared" si="0"/>
        <v>190</v>
      </c>
      <c r="H32" s="101">
        <v>95</v>
      </c>
      <c r="I32" s="101">
        <f t="shared" si="1"/>
        <v>104.50000000000001</v>
      </c>
      <c r="J32" s="101">
        <f t="shared" si="2"/>
        <v>117.8</v>
      </c>
    </row>
    <row r="33" spans="1:10" ht="93" customHeight="1" x14ac:dyDescent="0.25">
      <c r="A33" s="66" t="s">
        <v>733</v>
      </c>
      <c r="B33" s="66" t="s">
        <v>266</v>
      </c>
      <c r="C33" s="66" t="s">
        <v>280</v>
      </c>
      <c r="D33" s="65" t="s">
        <v>540</v>
      </c>
      <c r="E33" s="65" t="s">
        <v>734</v>
      </c>
      <c r="F33" s="65"/>
      <c r="G33" s="101">
        <f t="shared" si="0"/>
        <v>196</v>
      </c>
      <c r="H33" s="101">
        <v>98</v>
      </c>
      <c r="I33" s="101">
        <f t="shared" si="1"/>
        <v>107.80000000000001</v>
      </c>
      <c r="J33" s="101">
        <f t="shared" si="2"/>
        <v>121.52</v>
      </c>
    </row>
    <row r="34" spans="1:10" ht="93" customHeight="1" x14ac:dyDescent="0.25">
      <c r="A34" s="66" t="s">
        <v>535</v>
      </c>
      <c r="B34" s="66" t="s">
        <v>537</v>
      </c>
      <c r="C34" s="66" t="s">
        <v>281</v>
      </c>
      <c r="D34" s="65" t="s">
        <v>538</v>
      </c>
      <c r="E34" s="65" t="s">
        <v>536</v>
      </c>
      <c r="F34" s="65"/>
      <c r="G34" s="101">
        <f t="shared" si="0"/>
        <v>182</v>
      </c>
      <c r="H34" s="101">
        <v>91</v>
      </c>
      <c r="I34" s="101">
        <f t="shared" si="1"/>
        <v>100.10000000000001</v>
      </c>
      <c r="J34" s="101">
        <f t="shared" si="2"/>
        <v>112.84</v>
      </c>
    </row>
    <row r="35" spans="1:10" ht="93" customHeight="1" x14ac:dyDescent="0.25">
      <c r="A35" s="66" t="s">
        <v>268</v>
      </c>
      <c r="B35" s="66" t="s">
        <v>124</v>
      </c>
      <c r="C35" s="66" t="s">
        <v>281</v>
      </c>
      <c r="D35" s="65" t="s">
        <v>279</v>
      </c>
      <c r="E35" s="65" t="s">
        <v>269</v>
      </c>
      <c r="F35" s="65"/>
      <c r="G35" s="101">
        <f t="shared" si="0"/>
        <v>358</v>
      </c>
      <c r="H35" s="101">
        <v>179</v>
      </c>
      <c r="I35" s="101">
        <f t="shared" si="1"/>
        <v>196.9</v>
      </c>
      <c r="J35" s="101">
        <f t="shared" si="2"/>
        <v>221.96</v>
      </c>
    </row>
    <row r="36" spans="1:10" ht="93" customHeight="1" x14ac:dyDescent="0.25">
      <c r="A36" s="66" t="s">
        <v>270</v>
      </c>
      <c r="B36" s="66" t="s">
        <v>124</v>
      </c>
      <c r="C36" s="66" t="s">
        <v>280</v>
      </c>
      <c r="D36" s="65" t="s">
        <v>279</v>
      </c>
      <c r="E36" s="65" t="s">
        <v>269</v>
      </c>
      <c r="F36" s="65"/>
      <c r="G36" s="101">
        <f t="shared" si="0"/>
        <v>358</v>
      </c>
      <c r="H36" s="101">
        <v>179</v>
      </c>
      <c r="I36" s="101">
        <f t="shared" si="1"/>
        <v>196.9</v>
      </c>
      <c r="J36" s="101">
        <f t="shared" si="2"/>
        <v>221.96</v>
      </c>
    </row>
    <row r="37" spans="1:10" ht="93" customHeight="1" x14ac:dyDescent="0.25">
      <c r="A37" s="66" t="s">
        <v>778</v>
      </c>
      <c r="B37" s="66" t="s">
        <v>124</v>
      </c>
      <c r="C37" s="66" t="s">
        <v>779</v>
      </c>
      <c r="D37" s="65" t="s">
        <v>279</v>
      </c>
      <c r="E37" s="65" t="s">
        <v>269</v>
      </c>
      <c r="F37" s="65"/>
      <c r="G37" s="101">
        <f t="shared" si="0"/>
        <v>358</v>
      </c>
      <c r="H37" s="101">
        <v>179</v>
      </c>
      <c r="I37" s="101">
        <f t="shared" si="1"/>
        <v>196.9</v>
      </c>
      <c r="J37" s="101">
        <f t="shared" si="2"/>
        <v>221.96</v>
      </c>
    </row>
    <row r="38" spans="1:10" ht="93" customHeight="1" x14ac:dyDescent="0.25">
      <c r="A38" s="66" t="s">
        <v>496</v>
      </c>
      <c r="B38" s="66" t="s">
        <v>571</v>
      </c>
      <c r="C38" s="66" t="s">
        <v>746</v>
      </c>
      <c r="D38" s="65" t="s">
        <v>745</v>
      </c>
      <c r="E38" s="67" t="s">
        <v>156</v>
      </c>
      <c r="F38" s="65"/>
      <c r="G38" s="101">
        <f t="shared" si="0"/>
        <v>180</v>
      </c>
      <c r="H38" s="101">
        <v>90</v>
      </c>
      <c r="I38" s="101">
        <f t="shared" si="1"/>
        <v>99.000000000000014</v>
      </c>
      <c r="J38" s="101">
        <f t="shared" si="2"/>
        <v>111.6</v>
      </c>
    </row>
    <row r="39" spans="1:10" ht="93" customHeight="1" x14ac:dyDescent="0.25">
      <c r="A39" s="66" t="s">
        <v>520</v>
      </c>
      <c r="B39" s="70" t="s">
        <v>521</v>
      </c>
      <c r="C39" s="66" t="s">
        <v>494</v>
      </c>
      <c r="D39" s="65" t="s">
        <v>501</v>
      </c>
      <c r="E39" s="65" t="s">
        <v>522</v>
      </c>
      <c r="F39" s="65"/>
      <c r="G39" s="101">
        <f t="shared" si="0"/>
        <v>300</v>
      </c>
      <c r="H39" s="101">
        <v>150</v>
      </c>
      <c r="I39" s="101">
        <f t="shared" si="1"/>
        <v>165</v>
      </c>
      <c r="J39" s="101">
        <f t="shared" si="2"/>
        <v>186</v>
      </c>
    </row>
    <row r="40" spans="1:10" ht="93" customHeight="1" x14ac:dyDescent="0.25">
      <c r="A40" s="66" t="s">
        <v>499</v>
      </c>
      <c r="B40" s="70" t="s">
        <v>498</v>
      </c>
      <c r="C40" s="66" t="s">
        <v>494</v>
      </c>
      <c r="D40" s="65" t="s">
        <v>501</v>
      </c>
      <c r="E40" s="65" t="s">
        <v>500</v>
      </c>
      <c r="F40" s="65"/>
      <c r="G40" s="101">
        <f t="shared" si="0"/>
        <v>264</v>
      </c>
      <c r="H40" s="101">
        <v>132</v>
      </c>
      <c r="I40" s="101">
        <f t="shared" si="1"/>
        <v>145.20000000000002</v>
      </c>
      <c r="J40" s="101">
        <f t="shared" si="2"/>
        <v>163.68</v>
      </c>
    </row>
    <row r="41" spans="1:10" ht="93" customHeight="1" x14ac:dyDescent="0.25">
      <c r="A41" s="66" t="s">
        <v>502</v>
      </c>
      <c r="B41" s="66" t="s">
        <v>497</v>
      </c>
      <c r="C41" s="66" t="s">
        <v>494</v>
      </c>
      <c r="D41" s="65" t="s">
        <v>504</v>
      </c>
      <c r="E41" s="65" t="s">
        <v>503</v>
      </c>
      <c r="F41" s="65"/>
      <c r="G41" s="101">
        <f t="shared" si="0"/>
        <v>212</v>
      </c>
      <c r="H41" s="101">
        <v>106</v>
      </c>
      <c r="I41" s="101">
        <f t="shared" si="1"/>
        <v>116.60000000000001</v>
      </c>
      <c r="J41" s="101">
        <f t="shared" si="2"/>
        <v>131.44</v>
      </c>
    </row>
    <row r="42" spans="1:10" ht="93" customHeight="1" x14ac:dyDescent="0.25">
      <c r="A42" s="66" t="s">
        <v>212</v>
      </c>
      <c r="B42" s="66" t="s">
        <v>283</v>
      </c>
      <c r="C42" s="66" t="s">
        <v>211</v>
      </c>
      <c r="D42" s="65" t="s">
        <v>213</v>
      </c>
      <c r="E42" s="65" t="s">
        <v>214</v>
      </c>
      <c r="F42" s="65"/>
      <c r="G42" s="101">
        <f t="shared" si="0"/>
        <v>246</v>
      </c>
      <c r="H42" s="101">
        <v>123</v>
      </c>
      <c r="I42" s="101">
        <f t="shared" si="1"/>
        <v>135.30000000000001</v>
      </c>
      <c r="J42" s="101">
        <f t="shared" si="2"/>
        <v>152.52000000000001</v>
      </c>
    </row>
    <row r="43" spans="1:10" ht="93" customHeight="1" x14ac:dyDescent="0.25">
      <c r="A43" s="66" t="s">
        <v>724</v>
      </c>
      <c r="B43" s="66" t="s">
        <v>210</v>
      </c>
      <c r="C43" s="66" t="s">
        <v>234</v>
      </c>
      <c r="D43" s="65" t="s">
        <v>725</v>
      </c>
      <c r="E43" s="67" t="s">
        <v>726</v>
      </c>
      <c r="F43" s="65"/>
      <c r="G43" s="101">
        <f t="shared" si="0"/>
        <v>246</v>
      </c>
      <c r="H43" s="101">
        <v>123</v>
      </c>
      <c r="I43" s="101">
        <f t="shared" si="1"/>
        <v>135.30000000000001</v>
      </c>
      <c r="J43" s="101">
        <f t="shared" si="2"/>
        <v>152.52000000000001</v>
      </c>
    </row>
    <row r="44" spans="1:10" ht="93" customHeight="1" x14ac:dyDescent="0.25">
      <c r="A44" s="66" t="s">
        <v>215</v>
      </c>
      <c r="B44" s="66" t="s">
        <v>283</v>
      </c>
      <c r="C44" s="66" t="s">
        <v>211</v>
      </c>
      <c r="D44" s="65" t="s">
        <v>216</v>
      </c>
      <c r="E44" s="65" t="s">
        <v>217</v>
      </c>
      <c r="F44" s="65"/>
      <c r="G44" s="101">
        <f t="shared" si="0"/>
        <v>256</v>
      </c>
      <c r="H44" s="101">
        <v>128</v>
      </c>
      <c r="I44" s="101">
        <f t="shared" si="1"/>
        <v>140.80000000000001</v>
      </c>
      <c r="J44" s="101">
        <f t="shared" si="2"/>
        <v>158.72</v>
      </c>
    </row>
    <row r="45" spans="1:10" ht="93" customHeight="1" x14ac:dyDescent="0.25">
      <c r="A45" s="66" t="s">
        <v>218</v>
      </c>
      <c r="B45" s="66" t="s">
        <v>283</v>
      </c>
      <c r="C45" s="66" t="s">
        <v>211</v>
      </c>
      <c r="D45" s="65" t="s">
        <v>219</v>
      </c>
      <c r="E45" s="65" t="s">
        <v>220</v>
      </c>
      <c r="F45" s="65"/>
      <c r="G45" s="101">
        <f t="shared" si="0"/>
        <v>250</v>
      </c>
      <c r="H45" s="101">
        <v>125</v>
      </c>
      <c r="I45" s="101">
        <f t="shared" si="1"/>
        <v>137.5</v>
      </c>
      <c r="J45" s="101">
        <f t="shared" si="2"/>
        <v>155</v>
      </c>
    </row>
    <row r="46" spans="1:10" ht="93" customHeight="1" x14ac:dyDescent="0.25">
      <c r="A46" s="66" t="s">
        <v>221</v>
      </c>
      <c r="B46" s="66" t="s">
        <v>284</v>
      </c>
      <c r="C46" s="66" t="s">
        <v>211</v>
      </c>
      <c r="D46" s="65" t="s">
        <v>222</v>
      </c>
      <c r="E46" s="65" t="s">
        <v>223</v>
      </c>
      <c r="F46" s="65"/>
      <c r="G46" s="101">
        <f t="shared" si="0"/>
        <v>290</v>
      </c>
      <c r="H46" s="101">
        <v>145</v>
      </c>
      <c r="I46" s="101">
        <f t="shared" si="1"/>
        <v>159.5</v>
      </c>
      <c r="J46" s="101">
        <f t="shared" si="2"/>
        <v>179.8</v>
      </c>
    </row>
    <row r="47" spans="1:10" ht="93" customHeight="1" x14ac:dyDescent="0.25">
      <c r="A47" s="66" t="s">
        <v>224</v>
      </c>
      <c r="B47" s="66" t="s">
        <v>284</v>
      </c>
      <c r="C47" s="66" t="s">
        <v>211</v>
      </c>
      <c r="D47" s="65" t="s">
        <v>225</v>
      </c>
      <c r="E47" s="65" t="s">
        <v>226</v>
      </c>
      <c r="F47" s="65"/>
      <c r="G47" s="101">
        <f t="shared" si="0"/>
        <v>300</v>
      </c>
      <c r="H47" s="101">
        <v>150</v>
      </c>
      <c r="I47" s="101">
        <f t="shared" si="1"/>
        <v>165</v>
      </c>
      <c r="J47" s="101">
        <f t="shared" si="2"/>
        <v>186</v>
      </c>
    </row>
    <row r="48" spans="1:10" ht="93" customHeight="1" x14ac:dyDescent="0.25">
      <c r="A48" s="66" t="s">
        <v>227</v>
      </c>
      <c r="B48" s="66" t="s">
        <v>284</v>
      </c>
      <c r="C48" s="66" t="s">
        <v>211</v>
      </c>
      <c r="D48" s="65" t="s">
        <v>228</v>
      </c>
      <c r="E48" s="65" t="s">
        <v>229</v>
      </c>
      <c r="F48" s="65"/>
      <c r="G48" s="101">
        <f t="shared" si="0"/>
        <v>290</v>
      </c>
      <c r="H48" s="101">
        <v>145</v>
      </c>
      <c r="I48" s="101">
        <f t="shared" si="1"/>
        <v>159.5</v>
      </c>
      <c r="J48" s="101">
        <f t="shared" si="2"/>
        <v>179.8</v>
      </c>
    </row>
    <row r="49" spans="1:10" ht="93" customHeight="1" x14ac:dyDescent="0.25">
      <c r="A49" s="66" t="s">
        <v>651</v>
      </c>
      <c r="B49" s="66" t="s">
        <v>645</v>
      </c>
      <c r="C49" s="66" t="s">
        <v>623</v>
      </c>
      <c r="D49" s="65" t="s">
        <v>650</v>
      </c>
      <c r="E49" s="65" t="s">
        <v>647</v>
      </c>
      <c r="F49" s="65"/>
      <c r="G49" s="101">
        <f t="shared" si="0"/>
        <v>136</v>
      </c>
      <c r="H49" s="101">
        <v>68</v>
      </c>
      <c r="I49" s="101">
        <f t="shared" si="1"/>
        <v>74.800000000000011</v>
      </c>
      <c r="J49" s="101">
        <f t="shared" si="2"/>
        <v>84.32</v>
      </c>
    </row>
    <row r="50" spans="1:10" ht="93" customHeight="1" x14ac:dyDescent="0.25">
      <c r="A50" s="66" t="s">
        <v>649</v>
      </c>
      <c r="B50" s="66" t="s">
        <v>645</v>
      </c>
      <c r="C50" s="66" t="s">
        <v>623</v>
      </c>
      <c r="D50" s="65" t="s">
        <v>652</v>
      </c>
      <c r="E50" s="65" t="s">
        <v>648</v>
      </c>
      <c r="F50" s="65"/>
      <c r="G50" s="101">
        <f t="shared" si="0"/>
        <v>112</v>
      </c>
      <c r="H50" s="101">
        <v>56</v>
      </c>
      <c r="I50" s="101">
        <f t="shared" si="1"/>
        <v>61.600000000000009</v>
      </c>
      <c r="J50" s="101">
        <f t="shared" si="2"/>
        <v>69.44</v>
      </c>
    </row>
    <row r="51" spans="1:10" ht="93" customHeight="1" x14ac:dyDescent="0.25">
      <c r="A51" s="66" t="s">
        <v>641</v>
      </c>
      <c r="B51" s="66" t="s">
        <v>645</v>
      </c>
      <c r="C51" s="66" t="s">
        <v>623</v>
      </c>
      <c r="D51" s="65" t="s">
        <v>654</v>
      </c>
      <c r="E51" s="65" t="s">
        <v>653</v>
      </c>
      <c r="F51" s="65"/>
      <c r="G51" s="101">
        <f t="shared" si="0"/>
        <v>96</v>
      </c>
      <c r="H51" s="101">
        <v>48</v>
      </c>
      <c r="I51" s="101">
        <f t="shared" si="1"/>
        <v>52.800000000000004</v>
      </c>
      <c r="J51" s="101">
        <f t="shared" si="2"/>
        <v>59.519999999999996</v>
      </c>
    </row>
    <row r="52" spans="1:10" ht="93" customHeight="1" x14ac:dyDescent="0.25">
      <c r="A52" s="66" t="s">
        <v>642</v>
      </c>
      <c r="B52" s="66" t="s">
        <v>466</v>
      </c>
      <c r="C52" s="66" t="s">
        <v>623</v>
      </c>
      <c r="D52" s="65" t="s">
        <v>656</v>
      </c>
      <c r="E52" s="65" t="s">
        <v>655</v>
      </c>
      <c r="F52" s="65"/>
      <c r="G52" s="101">
        <f t="shared" si="0"/>
        <v>232</v>
      </c>
      <c r="H52" s="101">
        <v>116</v>
      </c>
      <c r="I52" s="101">
        <f t="shared" si="1"/>
        <v>127.60000000000001</v>
      </c>
      <c r="J52" s="101">
        <f t="shared" si="2"/>
        <v>143.84</v>
      </c>
    </row>
    <row r="53" spans="1:10" ht="93" customHeight="1" x14ac:dyDescent="0.25">
      <c r="A53" s="66" t="s">
        <v>643</v>
      </c>
      <c r="B53" s="66" t="s">
        <v>466</v>
      </c>
      <c r="C53" s="66" t="s">
        <v>623</v>
      </c>
      <c r="D53" s="65" t="s">
        <v>658</v>
      </c>
      <c r="E53" s="65" t="s">
        <v>657</v>
      </c>
      <c r="F53" s="65"/>
      <c r="G53" s="101">
        <f t="shared" si="0"/>
        <v>362</v>
      </c>
      <c r="H53" s="101">
        <v>181</v>
      </c>
      <c r="I53" s="101">
        <f t="shared" si="1"/>
        <v>199.10000000000002</v>
      </c>
      <c r="J53" s="101">
        <f t="shared" si="2"/>
        <v>224.44</v>
      </c>
    </row>
    <row r="54" spans="1:10" ht="93" customHeight="1" x14ac:dyDescent="0.25">
      <c r="A54" s="66" t="s">
        <v>644</v>
      </c>
      <c r="B54" s="66" t="s">
        <v>646</v>
      </c>
      <c r="C54" s="66" t="s">
        <v>623</v>
      </c>
      <c r="D54" s="65" t="s">
        <v>659</v>
      </c>
      <c r="E54" s="65" t="s">
        <v>660</v>
      </c>
      <c r="F54" s="65"/>
      <c r="G54" s="101">
        <f t="shared" si="0"/>
        <v>224</v>
      </c>
      <c r="H54" s="101">
        <v>112</v>
      </c>
      <c r="I54" s="101">
        <f t="shared" si="1"/>
        <v>123.20000000000002</v>
      </c>
      <c r="J54" s="101">
        <f t="shared" si="2"/>
        <v>138.88</v>
      </c>
    </row>
    <row r="55" spans="1:10" ht="93" customHeight="1" x14ac:dyDescent="0.25">
      <c r="A55" s="66" t="s">
        <v>846</v>
      </c>
      <c r="B55" s="66" t="s">
        <v>789</v>
      </c>
      <c r="C55" s="66" t="s">
        <v>847</v>
      </c>
      <c r="D55" s="65" t="s">
        <v>848</v>
      </c>
      <c r="E55" s="65" t="s">
        <v>849</v>
      </c>
      <c r="F55" s="65"/>
      <c r="G55" s="101">
        <f t="shared" si="0"/>
        <v>158</v>
      </c>
      <c r="H55" s="101">
        <v>79</v>
      </c>
      <c r="I55" s="101">
        <f t="shared" si="1"/>
        <v>86.9</v>
      </c>
      <c r="J55" s="101">
        <f t="shared" si="2"/>
        <v>97.96</v>
      </c>
    </row>
    <row r="56" spans="1:10" ht="93" customHeight="1" x14ac:dyDescent="0.25">
      <c r="A56" s="66">
        <v>80114</v>
      </c>
      <c r="B56" s="66" t="s">
        <v>827</v>
      </c>
      <c r="C56" s="66" t="s">
        <v>828</v>
      </c>
      <c r="D56" s="65" t="s">
        <v>831</v>
      </c>
      <c r="E56" s="65" t="s">
        <v>832</v>
      </c>
      <c r="F56" s="65"/>
      <c r="G56" s="101">
        <f t="shared" si="0"/>
        <v>158</v>
      </c>
      <c r="H56" s="101">
        <v>79</v>
      </c>
      <c r="I56" s="101">
        <f t="shared" si="1"/>
        <v>86.9</v>
      </c>
      <c r="J56" s="101">
        <f t="shared" si="2"/>
        <v>97.96</v>
      </c>
    </row>
    <row r="57" spans="1:10" ht="93" customHeight="1" x14ac:dyDescent="0.25">
      <c r="A57" s="66">
        <v>80163</v>
      </c>
      <c r="B57" s="66" t="s">
        <v>580</v>
      </c>
      <c r="C57" s="66" t="s">
        <v>829</v>
      </c>
      <c r="D57" s="65" t="s">
        <v>792</v>
      </c>
      <c r="E57" s="65" t="s">
        <v>791</v>
      </c>
      <c r="F57" s="65"/>
      <c r="G57" s="101">
        <f t="shared" si="0"/>
        <v>110</v>
      </c>
      <c r="H57" s="101">
        <v>55</v>
      </c>
      <c r="I57" s="101">
        <f t="shared" si="1"/>
        <v>60.500000000000007</v>
      </c>
      <c r="J57" s="101">
        <f t="shared" si="2"/>
        <v>68.2</v>
      </c>
    </row>
    <row r="58" spans="1:10" ht="93" customHeight="1" x14ac:dyDescent="0.25">
      <c r="A58" s="66" t="s">
        <v>793</v>
      </c>
      <c r="B58" s="66" t="s">
        <v>580</v>
      </c>
      <c r="C58" s="66" t="s">
        <v>830</v>
      </c>
      <c r="D58" s="65" t="s">
        <v>794</v>
      </c>
      <c r="E58" s="65" t="s">
        <v>21</v>
      </c>
      <c r="F58" s="65"/>
      <c r="G58" s="101">
        <f t="shared" si="0"/>
        <v>178</v>
      </c>
      <c r="H58" s="101">
        <v>89</v>
      </c>
      <c r="I58" s="101">
        <f t="shared" si="1"/>
        <v>97.9</v>
      </c>
      <c r="J58" s="101">
        <f t="shared" si="2"/>
        <v>110.36</v>
      </c>
    </row>
    <row r="59" spans="1:10" ht="93" customHeight="1" x14ac:dyDescent="0.25">
      <c r="A59" s="66" t="s">
        <v>795</v>
      </c>
      <c r="B59" s="66" t="s">
        <v>580</v>
      </c>
      <c r="C59" s="66" t="s">
        <v>797</v>
      </c>
      <c r="D59" s="65" t="s">
        <v>796</v>
      </c>
      <c r="E59" s="65" t="s">
        <v>21</v>
      </c>
      <c r="F59" s="65"/>
      <c r="G59" s="101">
        <f t="shared" si="0"/>
        <v>216</v>
      </c>
      <c r="H59" s="101">
        <v>108</v>
      </c>
      <c r="I59" s="101">
        <f t="shared" si="1"/>
        <v>118.80000000000001</v>
      </c>
      <c r="J59" s="101">
        <f t="shared" si="2"/>
        <v>133.91999999999999</v>
      </c>
    </row>
    <row r="60" spans="1:10" ht="93" customHeight="1" x14ac:dyDescent="0.25">
      <c r="A60" s="66" t="s">
        <v>850</v>
      </c>
      <c r="B60" s="66" t="s">
        <v>851</v>
      </c>
      <c r="C60" s="66" t="s">
        <v>856</v>
      </c>
      <c r="D60" s="65" t="s">
        <v>852</v>
      </c>
      <c r="E60" s="65" t="s">
        <v>858</v>
      </c>
      <c r="F60" s="65"/>
      <c r="G60" s="101">
        <f t="shared" si="0"/>
        <v>1718</v>
      </c>
      <c r="H60" s="101">
        <v>859</v>
      </c>
      <c r="I60" s="101">
        <f t="shared" si="1"/>
        <v>944.90000000000009</v>
      </c>
      <c r="J60" s="101">
        <f t="shared" si="2"/>
        <v>1065.1600000000001</v>
      </c>
    </row>
    <row r="61" spans="1:10" ht="93" customHeight="1" x14ac:dyDescent="0.25">
      <c r="A61" s="66" t="s">
        <v>853</v>
      </c>
      <c r="B61" s="66" t="s">
        <v>851</v>
      </c>
      <c r="C61" s="66" t="s">
        <v>857</v>
      </c>
      <c r="D61" s="65" t="s">
        <v>854</v>
      </c>
      <c r="E61" s="65" t="s">
        <v>859</v>
      </c>
      <c r="F61" s="65"/>
      <c r="G61" s="101">
        <f t="shared" si="0"/>
        <v>1528</v>
      </c>
      <c r="H61" s="101">
        <v>764</v>
      </c>
      <c r="I61" s="101">
        <f t="shared" si="1"/>
        <v>840.40000000000009</v>
      </c>
      <c r="J61" s="101">
        <f t="shared" si="2"/>
        <v>947.36</v>
      </c>
    </row>
    <row r="62" spans="1:10" ht="93" customHeight="1" x14ac:dyDescent="0.25">
      <c r="A62" s="66" t="s">
        <v>855</v>
      </c>
      <c r="B62" s="66" t="s">
        <v>851</v>
      </c>
      <c r="C62" s="66" t="s">
        <v>856</v>
      </c>
      <c r="D62" s="65" t="s">
        <v>852</v>
      </c>
      <c r="E62" s="65" t="s">
        <v>860</v>
      </c>
      <c r="F62" s="65"/>
      <c r="G62" s="101">
        <f t="shared" si="0"/>
        <v>1270</v>
      </c>
      <c r="H62" s="101">
        <v>635</v>
      </c>
      <c r="I62" s="101">
        <f t="shared" si="1"/>
        <v>698.5</v>
      </c>
      <c r="J62" s="101">
        <f t="shared" si="2"/>
        <v>787.4</v>
      </c>
    </row>
    <row r="63" spans="1:10" ht="78" customHeight="1" x14ac:dyDescent="0.25"/>
    <row r="64" spans="1:10" ht="78" customHeight="1" x14ac:dyDescent="0.25"/>
    <row r="65" ht="113.45" customHeight="1" x14ac:dyDescent="0.25"/>
    <row r="66" ht="113.45" customHeight="1" x14ac:dyDescent="0.25"/>
    <row r="67" ht="113.45" customHeight="1" x14ac:dyDescent="0.25"/>
    <row r="68" ht="113.45" customHeight="1" x14ac:dyDescent="0.25"/>
    <row r="69" ht="113.45" customHeight="1" x14ac:dyDescent="0.25"/>
  </sheetData>
  <mergeCells count="2">
    <mergeCell ref="A1:E1"/>
    <mergeCell ref="I1:J1"/>
  </mergeCells>
  <pageMargins left="0.2" right="0.2" top="0.25" bottom="0.2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zoomScaleNormal="100" zoomScaleSheetLayoutView="100" workbookViewId="0">
      <selection activeCell="E6" sqref="E6"/>
    </sheetView>
  </sheetViews>
  <sheetFormatPr defaultColWidth="8.85546875" defaultRowHeight="55.15" customHeight="1" x14ac:dyDescent="0.25"/>
  <cols>
    <col min="1" max="1" width="10.85546875" style="9" customWidth="1"/>
    <col min="2" max="2" width="10.7109375" style="9" customWidth="1"/>
    <col min="3" max="3" width="8.28515625" style="9" customWidth="1"/>
    <col min="4" max="4" width="32" style="9" bestFit="1" customWidth="1"/>
    <col min="5" max="5" width="10.28515625" style="9" customWidth="1"/>
    <col min="6" max="6" width="19.7109375" style="9" customWidth="1"/>
    <col min="7" max="7" width="11.28515625" style="16" customWidth="1"/>
    <col min="8" max="8" width="13.5703125" style="16" customWidth="1"/>
    <col min="9" max="10" width="12.42578125" style="16" customWidth="1"/>
    <col min="11" max="11" width="8.85546875" style="9" customWidth="1"/>
    <col min="12" max="16384" width="8.85546875" style="9"/>
  </cols>
  <sheetData>
    <row r="1" spans="1:11" ht="21" customHeight="1" x14ac:dyDescent="0.25">
      <c r="A1" s="169" t="s">
        <v>933</v>
      </c>
      <c r="B1" s="169"/>
      <c r="C1" s="169"/>
      <c r="D1" s="169"/>
      <c r="E1" s="169"/>
      <c r="F1" s="8"/>
      <c r="G1" s="14" t="s">
        <v>800</v>
      </c>
      <c r="H1" s="17"/>
      <c r="I1" s="174" t="s">
        <v>876</v>
      </c>
      <c r="J1" s="174"/>
    </row>
    <row r="2" spans="1:11" s="11" customFormat="1" ht="75" x14ac:dyDescent="0.25">
      <c r="A2" s="36" t="s">
        <v>861</v>
      </c>
      <c r="B2" s="36" t="s">
        <v>0</v>
      </c>
      <c r="C2" s="36" t="s">
        <v>1</v>
      </c>
      <c r="D2" s="36" t="s">
        <v>2</v>
      </c>
      <c r="E2" s="36" t="s">
        <v>285</v>
      </c>
      <c r="F2" s="37" t="s">
        <v>3</v>
      </c>
      <c r="G2" s="38" t="s">
        <v>888</v>
      </c>
      <c r="H2" s="92" t="s">
        <v>862</v>
      </c>
      <c r="I2" s="100" t="s">
        <v>889</v>
      </c>
      <c r="J2" s="100" t="s">
        <v>890</v>
      </c>
      <c r="K2" s="34"/>
    </row>
    <row r="3" spans="1:11" ht="141" customHeight="1" x14ac:dyDescent="0.25">
      <c r="A3" s="66" t="s">
        <v>458</v>
      </c>
      <c r="B3" s="66" t="s">
        <v>43</v>
      </c>
      <c r="C3" s="66" t="s">
        <v>462</v>
      </c>
      <c r="D3" s="65" t="s">
        <v>460</v>
      </c>
      <c r="E3" s="65" t="s">
        <v>459</v>
      </c>
      <c r="F3" s="65"/>
      <c r="G3" s="101">
        <f>+H3*2</f>
        <v>292</v>
      </c>
      <c r="H3" s="101">
        <v>146</v>
      </c>
      <c r="I3" s="101">
        <f>+G3*0.55</f>
        <v>160.60000000000002</v>
      </c>
      <c r="J3" s="101">
        <f>+G3*0.62</f>
        <v>181.04</v>
      </c>
    </row>
    <row r="4" spans="1:11" ht="141" customHeight="1" x14ac:dyDescent="0.25">
      <c r="A4" s="66" t="s">
        <v>461</v>
      </c>
      <c r="B4" s="66" t="s">
        <v>49</v>
      </c>
      <c r="C4" s="66" t="s">
        <v>462</v>
      </c>
      <c r="D4" s="65" t="s">
        <v>464</v>
      </c>
      <c r="E4" s="65" t="s">
        <v>463</v>
      </c>
      <c r="F4" s="65"/>
      <c r="G4" s="101">
        <f t="shared" ref="G4:G14" si="0">+H4*2</f>
        <v>226</v>
      </c>
      <c r="H4" s="101">
        <v>113</v>
      </c>
      <c r="I4" s="101">
        <f t="shared" ref="I4:I14" si="1">+G4*0.55</f>
        <v>124.30000000000001</v>
      </c>
      <c r="J4" s="101">
        <f t="shared" ref="J4:J14" si="2">+G4*0.62</f>
        <v>140.12</v>
      </c>
    </row>
    <row r="5" spans="1:11" ht="141" customHeight="1" x14ac:dyDescent="0.25">
      <c r="A5" s="66" t="s">
        <v>465</v>
      </c>
      <c r="B5" s="66" t="s">
        <v>466</v>
      </c>
      <c r="C5" s="66" t="s">
        <v>462</v>
      </c>
      <c r="D5" s="65" t="s">
        <v>468</v>
      </c>
      <c r="E5" s="65" t="s">
        <v>467</v>
      </c>
      <c r="F5" s="65"/>
      <c r="G5" s="101">
        <f t="shared" si="0"/>
        <v>294</v>
      </c>
      <c r="H5" s="101">
        <v>147</v>
      </c>
      <c r="I5" s="101">
        <f t="shared" si="1"/>
        <v>161.70000000000002</v>
      </c>
      <c r="J5" s="101">
        <f t="shared" si="2"/>
        <v>182.28</v>
      </c>
    </row>
    <row r="6" spans="1:11" ht="141" customHeight="1" x14ac:dyDescent="0.25">
      <c r="A6" s="66" t="s">
        <v>731</v>
      </c>
      <c r="B6" s="66" t="s">
        <v>466</v>
      </c>
      <c r="C6" s="66" t="s">
        <v>462</v>
      </c>
      <c r="D6" s="65" t="s">
        <v>863</v>
      </c>
      <c r="E6" s="65" t="s">
        <v>732</v>
      </c>
      <c r="F6" s="65"/>
      <c r="G6" s="101">
        <f t="shared" si="0"/>
        <v>304</v>
      </c>
      <c r="H6" s="101">
        <v>152</v>
      </c>
      <c r="I6" s="101">
        <f t="shared" si="1"/>
        <v>167.20000000000002</v>
      </c>
      <c r="J6" s="101">
        <f t="shared" si="2"/>
        <v>188.48</v>
      </c>
    </row>
    <row r="7" spans="1:11" ht="141" customHeight="1" x14ac:dyDescent="0.25">
      <c r="A7" s="66">
        <v>38119</v>
      </c>
      <c r="B7" s="66" t="s">
        <v>469</v>
      </c>
      <c r="C7" s="66" t="s">
        <v>462</v>
      </c>
      <c r="D7" s="65" t="s">
        <v>471</v>
      </c>
      <c r="E7" s="65" t="s">
        <v>470</v>
      </c>
      <c r="F7" s="65"/>
      <c r="G7" s="101">
        <f t="shared" si="0"/>
        <v>176</v>
      </c>
      <c r="H7" s="101">
        <v>88</v>
      </c>
      <c r="I7" s="101">
        <f t="shared" si="1"/>
        <v>96.800000000000011</v>
      </c>
      <c r="J7" s="101">
        <f t="shared" si="2"/>
        <v>109.12</v>
      </c>
    </row>
    <row r="8" spans="1:11" ht="141" customHeight="1" x14ac:dyDescent="0.25">
      <c r="A8" s="66" t="s">
        <v>472</v>
      </c>
      <c r="B8" s="66" t="s">
        <v>97</v>
      </c>
      <c r="C8" s="66" t="s">
        <v>462</v>
      </c>
      <c r="D8" s="65" t="s">
        <v>474</v>
      </c>
      <c r="E8" s="65" t="s">
        <v>473</v>
      </c>
      <c r="F8" s="65"/>
      <c r="G8" s="101">
        <f t="shared" si="0"/>
        <v>302</v>
      </c>
      <c r="H8" s="101">
        <v>151</v>
      </c>
      <c r="I8" s="101">
        <f t="shared" si="1"/>
        <v>166.10000000000002</v>
      </c>
      <c r="J8" s="101">
        <f t="shared" si="2"/>
        <v>187.24</v>
      </c>
    </row>
    <row r="9" spans="1:11" ht="141" customHeight="1" x14ac:dyDescent="0.25">
      <c r="A9" s="66" t="s">
        <v>480</v>
      </c>
      <c r="B9" s="66" t="s">
        <v>475</v>
      </c>
      <c r="C9" s="66" t="s">
        <v>462</v>
      </c>
      <c r="D9" s="65" t="s">
        <v>477</v>
      </c>
      <c r="E9" s="65" t="s">
        <v>476</v>
      </c>
      <c r="F9" s="65"/>
      <c r="G9" s="101">
        <f t="shared" si="0"/>
        <v>622</v>
      </c>
      <c r="H9" s="101">
        <v>311</v>
      </c>
      <c r="I9" s="101">
        <f t="shared" si="1"/>
        <v>342.1</v>
      </c>
      <c r="J9" s="101">
        <f t="shared" si="2"/>
        <v>385.64</v>
      </c>
    </row>
    <row r="10" spans="1:11" ht="141" customHeight="1" x14ac:dyDescent="0.25">
      <c r="A10" s="66" t="s">
        <v>478</v>
      </c>
      <c r="B10" s="66" t="s">
        <v>479</v>
      </c>
      <c r="C10" s="66" t="s">
        <v>462</v>
      </c>
      <c r="D10" s="65" t="s">
        <v>482</v>
      </c>
      <c r="E10" s="65" t="s">
        <v>481</v>
      </c>
      <c r="F10" s="65"/>
      <c r="G10" s="101">
        <f t="shared" si="0"/>
        <v>816</v>
      </c>
      <c r="H10" s="101">
        <v>408</v>
      </c>
      <c r="I10" s="101">
        <f t="shared" si="1"/>
        <v>448.8</v>
      </c>
      <c r="J10" s="101">
        <f t="shared" si="2"/>
        <v>505.92</v>
      </c>
    </row>
    <row r="11" spans="1:11" ht="141" customHeight="1" x14ac:dyDescent="0.25">
      <c r="A11" s="66" t="s">
        <v>483</v>
      </c>
      <c r="B11" s="66" t="s">
        <v>100</v>
      </c>
      <c r="C11" s="66" t="s">
        <v>462</v>
      </c>
      <c r="D11" s="65" t="s">
        <v>485</v>
      </c>
      <c r="E11" s="65" t="s">
        <v>484</v>
      </c>
      <c r="F11" s="65"/>
      <c r="G11" s="101">
        <f t="shared" si="0"/>
        <v>288</v>
      </c>
      <c r="H11" s="101">
        <v>144</v>
      </c>
      <c r="I11" s="101">
        <f t="shared" si="1"/>
        <v>158.4</v>
      </c>
      <c r="J11" s="101">
        <f t="shared" si="2"/>
        <v>178.56</v>
      </c>
    </row>
    <row r="12" spans="1:11" ht="141" customHeight="1" x14ac:dyDescent="0.25">
      <c r="A12" s="66" t="s">
        <v>492</v>
      </c>
      <c r="B12" s="66" t="s">
        <v>493</v>
      </c>
      <c r="C12" s="66" t="s">
        <v>462</v>
      </c>
      <c r="D12" s="65" t="s">
        <v>491</v>
      </c>
      <c r="E12" s="65" t="s">
        <v>490</v>
      </c>
      <c r="F12" s="65"/>
      <c r="G12" s="101">
        <f t="shared" si="0"/>
        <v>488</v>
      </c>
      <c r="H12" s="101">
        <v>244</v>
      </c>
      <c r="I12" s="101">
        <f t="shared" si="1"/>
        <v>268.40000000000003</v>
      </c>
      <c r="J12" s="101">
        <f t="shared" si="2"/>
        <v>302.56</v>
      </c>
    </row>
    <row r="13" spans="1:11" ht="141" customHeight="1" x14ac:dyDescent="0.25">
      <c r="A13" s="66" t="s">
        <v>486</v>
      </c>
      <c r="B13" s="66" t="s">
        <v>487</v>
      </c>
      <c r="C13" s="66" t="s">
        <v>462</v>
      </c>
      <c r="D13" s="65" t="s">
        <v>489</v>
      </c>
      <c r="E13" s="65" t="s">
        <v>488</v>
      </c>
      <c r="F13" s="65"/>
      <c r="G13" s="101">
        <f t="shared" si="0"/>
        <v>256</v>
      </c>
      <c r="H13" s="101">
        <v>128</v>
      </c>
      <c r="I13" s="101">
        <f t="shared" si="1"/>
        <v>140.80000000000001</v>
      </c>
      <c r="J13" s="101">
        <f t="shared" si="2"/>
        <v>158.72</v>
      </c>
    </row>
    <row r="14" spans="1:11" ht="141" customHeight="1" x14ac:dyDescent="0.25">
      <c r="A14" s="66" t="s">
        <v>661</v>
      </c>
      <c r="B14" s="66" t="s">
        <v>487</v>
      </c>
      <c r="C14" s="66" t="s">
        <v>462</v>
      </c>
      <c r="D14" s="65" t="s">
        <v>662</v>
      </c>
      <c r="E14" s="65" t="s">
        <v>663</v>
      </c>
      <c r="F14" s="65"/>
      <c r="G14" s="101">
        <f t="shared" si="0"/>
        <v>332</v>
      </c>
      <c r="H14" s="101">
        <v>166</v>
      </c>
      <c r="I14" s="101">
        <f t="shared" si="1"/>
        <v>182.60000000000002</v>
      </c>
      <c r="J14" s="101">
        <f t="shared" si="2"/>
        <v>205.84</v>
      </c>
    </row>
    <row r="15" spans="1:11" ht="12.75" x14ac:dyDescent="0.25"/>
    <row r="16" spans="1:11" ht="12.75" x14ac:dyDescent="0.25"/>
    <row r="17" ht="12.75" x14ac:dyDescent="0.25"/>
    <row r="18" ht="90.75" customHeight="1" x14ac:dyDescent="0.25"/>
    <row r="19" ht="70.5" customHeight="1" x14ac:dyDescent="0.25"/>
    <row r="20" ht="75.75" customHeight="1" x14ac:dyDescent="0.25"/>
    <row r="21" ht="19.5" customHeight="1" x14ac:dyDescent="0.25"/>
  </sheetData>
  <mergeCells count="2">
    <mergeCell ref="A1:E1"/>
    <mergeCell ref="I1:J1"/>
  </mergeCells>
  <pageMargins left="0.25" right="0.25" top="0.25" bottom="0.25" header="0" footer="0"/>
  <pageSetup orientation="landscape" r:id="rId1"/>
  <headerFooter>
    <oddFooter>&amp;CMeridian - Freight &amp; Installation excluded</oddFooter>
  </headerFooter>
  <rowBreaks count="2" manualBreakCount="2">
    <brk id="8" max="8" man="1"/>
    <brk id="12"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showGridLines="0" zoomScaleNormal="100" zoomScaleSheetLayoutView="100" workbookViewId="0">
      <selection activeCell="G3" sqref="G3"/>
    </sheetView>
  </sheetViews>
  <sheetFormatPr defaultColWidth="8.85546875" defaultRowHeight="55.15" customHeight="1" x14ac:dyDescent="0.25"/>
  <cols>
    <col min="1" max="1" width="13" style="9" customWidth="1"/>
    <col min="2" max="2" width="11.7109375" style="9" bestFit="1" customWidth="1"/>
    <col min="3" max="3" width="9.7109375" style="9" bestFit="1" customWidth="1"/>
    <col min="4" max="4" width="31.140625" style="9" customWidth="1"/>
    <col min="5" max="5" width="11.140625" style="9" customWidth="1"/>
    <col min="6" max="6" width="21" style="9" customWidth="1"/>
    <col min="7" max="7" width="11.5703125" style="16" customWidth="1"/>
    <col min="8" max="8" width="12" style="16" customWidth="1"/>
    <col min="9" max="9" width="12.5703125" style="16" customWidth="1"/>
    <col min="10" max="10" width="14" style="16" customWidth="1"/>
    <col min="11" max="16384" width="8.85546875" style="9"/>
  </cols>
  <sheetData>
    <row r="1" spans="1:10" ht="19.149999999999999" customHeight="1" x14ac:dyDescent="0.25">
      <c r="A1" s="169" t="s">
        <v>933</v>
      </c>
      <c r="B1" s="169"/>
      <c r="C1" s="169"/>
      <c r="D1" s="169"/>
      <c r="E1" s="169"/>
      <c r="F1" s="8"/>
      <c r="G1" s="14" t="s">
        <v>801</v>
      </c>
      <c r="H1" s="17"/>
      <c r="I1" s="174" t="s">
        <v>876</v>
      </c>
      <c r="J1" s="174"/>
    </row>
    <row r="2" spans="1:10" s="11" customFormat="1" ht="93.75" x14ac:dyDescent="0.25">
      <c r="A2" s="36" t="s">
        <v>861</v>
      </c>
      <c r="B2" s="36" t="s">
        <v>0</v>
      </c>
      <c r="C2" s="36" t="s">
        <v>1</v>
      </c>
      <c r="D2" s="36" t="s">
        <v>2</v>
      </c>
      <c r="E2" s="36" t="s">
        <v>285</v>
      </c>
      <c r="F2" s="37" t="s">
        <v>3</v>
      </c>
      <c r="G2" s="38" t="s">
        <v>888</v>
      </c>
      <c r="H2" s="92" t="s">
        <v>862</v>
      </c>
      <c r="I2" s="100" t="s">
        <v>889</v>
      </c>
      <c r="J2" s="100" t="s">
        <v>890</v>
      </c>
    </row>
    <row r="3" spans="1:10" ht="81" customHeight="1" x14ac:dyDescent="0.25">
      <c r="A3" s="66" t="s">
        <v>543</v>
      </c>
      <c r="B3" s="66" t="s">
        <v>549</v>
      </c>
      <c r="C3" s="66" t="s">
        <v>554</v>
      </c>
      <c r="D3" s="65" t="s">
        <v>555</v>
      </c>
      <c r="E3" s="66" t="s">
        <v>557</v>
      </c>
      <c r="F3" s="65"/>
      <c r="G3" s="101">
        <f>+H3*2</f>
        <v>368</v>
      </c>
      <c r="H3" s="101">
        <v>184</v>
      </c>
      <c r="I3" s="101">
        <f t="shared" ref="I3:I14" si="0">+G3*0.55</f>
        <v>202.4</v>
      </c>
      <c r="J3" s="101">
        <f t="shared" ref="J3:J14" si="1">+G3*0.62</f>
        <v>228.16</v>
      </c>
    </row>
    <row r="4" spans="1:10" ht="76.150000000000006" customHeight="1" x14ac:dyDescent="0.25">
      <c r="A4" s="66" t="s">
        <v>735</v>
      </c>
      <c r="B4" s="66" t="s">
        <v>742</v>
      </c>
      <c r="C4" s="66" t="s">
        <v>554</v>
      </c>
      <c r="D4" s="65" t="s">
        <v>736</v>
      </c>
      <c r="E4" s="66" t="s">
        <v>737</v>
      </c>
      <c r="F4" s="65"/>
      <c r="G4" s="101">
        <f t="shared" ref="G4:G16" si="2">+H4*2</f>
        <v>400</v>
      </c>
      <c r="H4" s="101">
        <v>200</v>
      </c>
      <c r="I4" s="101">
        <f t="shared" si="0"/>
        <v>220.00000000000003</v>
      </c>
      <c r="J4" s="101">
        <f t="shared" si="1"/>
        <v>248</v>
      </c>
    </row>
    <row r="5" spans="1:10" ht="76.150000000000006" customHeight="1" x14ac:dyDescent="0.25">
      <c r="A5" s="103" t="s">
        <v>935</v>
      </c>
      <c r="B5" s="114" t="s">
        <v>936</v>
      </c>
      <c r="C5" s="114" t="s">
        <v>554</v>
      </c>
      <c r="D5" s="115" t="s">
        <v>937</v>
      </c>
      <c r="E5" s="116" t="s">
        <v>938</v>
      </c>
      <c r="F5" s="113"/>
      <c r="G5" s="101">
        <f t="shared" si="2"/>
        <v>260</v>
      </c>
      <c r="H5" s="101">
        <v>130</v>
      </c>
      <c r="I5" s="101">
        <f t="shared" si="0"/>
        <v>143</v>
      </c>
      <c r="J5" s="101">
        <f t="shared" si="1"/>
        <v>161.19999999999999</v>
      </c>
    </row>
    <row r="6" spans="1:10" ht="76.900000000000006" customHeight="1" x14ac:dyDescent="0.25">
      <c r="A6" s="66" t="s">
        <v>762</v>
      </c>
      <c r="B6" s="66" t="s">
        <v>766</v>
      </c>
      <c r="C6" s="66" t="s">
        <v>554</v>
      </c>
      <c r="D6" s="65" t="s">
        <v>763</v>
      </c>
      <c r="E6" s="66" t="s">
        <v>556</v>
      </c>
      <c r="F6" s="65"/>
      <c r="G6" s="101">
        <f t="shared" si="2"/>
        <v>398</v>
      </c>
      <c r="H6" s="101">
        <v>199</v>
      </c>
      <c r="I6" s="101">
        <f t="shared" si="0"/>
        <v>218.9</v>
      </c>
      <c r="J6" s="101">
        <f t="shared" si="1"/>
        <v>246.76</v>
      </c>
    </row>
    <row r="7" spans="1:10" ht="85.9" customHeight="1" x14ac:dyDescent="0.25">
      <c r="A7" s="66" t="s">
        <v>544</v>
      </c>
      <c r="B7" s="66" t="s">
        <v>552</v>
      </c>
      <c r="C7" s="66" t="s">
        <v>554</v>
      </c>
      <c r="D7" s="65" t="s">
        <v>555</v>
      </c>
      <c r="E7" s="66" t="s">
        <v>556</v>
      </c>
      <c r="F7" s="65"/>
      <c r="G7" s="101">
        <f t="shared" si="2"/>
        <v>388</v>
      </c>
      <c r="H7" s="101">
        <v>194</v>
      </c>
      <c r="I7" s="101">
        <f t="shared" si="0"/>
        <v>213.4</v>
      </c>
      <c r="J7" s="101">
        <f t="shared" si="1"/>
        <v>240.56</v>
      </c>
    </row>
    <row r="8" spans="1:10" ht="77.45" customHeight="1" x14ac:dyDescent="0.25">
      <c r="A8" s="66" t="s">
        <v>545</v>
      </c>
      <c r="B8" s="66" t="s">
        <v>549</v>
      </c>
      <c r="C8" s="66" t="s">
        <v>554</v>
      </c>
      <c r="D8" s="65" t="s">
        <v>555</v>
      </c>
      <c r="E8" s="66" t="s">
        <v>558</v>
      </c>
      <c r="F8" s="65"/>
      <c r="G8" s="101">
        <f t="shared" si="2"/>
        <v>356</v>
      </c>
      <c r="H8" s="101">
        <v>178</v>
      </c>
      <c r="I8" s="101">
        <f t="shared" si="0"/>
        <v>195.8</v>
      </c>
      <c r="J8" s="101">
        <f t="shared" si="1"/>
        <v>220.72</v>
      </c>
    </row>
    <row r="9" spans="1:10" ht="84.6" customHeight="1" x14ac:dyDescent="0.25">
      <c r="A9" s="66" t="s">
        <v>765</v>
      </c>
      <c r="B9" s="66" t="s">
        <v>766</v>
      </c>
      <c r="C9" s="66" t="s">
        <v>554</v>
      </c>
      <c r="D9" s="65" t="s">
        <v>763</v>
      </c>
      <c r="E9" s="66" t="s">
        <v>764</v>
      </c>
      <c r="F9" s="65"/>
      <c r="G9" s="101">
        <f t="shared" si="2"/>
        <v>450</v>
      </c>
      <c r="H9" s="101">
        <v>225</v>
      </c>
      <c r="I9" s="101">
        <f t="shared" si="0"/>
        <v>247.50000000000003</v>
      </c>
      <c r="J9" s="101">
        <f t="shared" si="1"/>
        <v>279</v>
      </c>
    </row>
    <row r="10" spans="1:10" ht="85.15" customHeight="1" x14ac:dyDescent="0.25">
      <c r="A10" s="66" t="s">
        <v>546</v>
      </c>
      <c r="B10" s="66" t="s">
        <v>552</v>
      </c>
      <c r="C10" s="66" t="s">
        <v>554</v>
      </c>
      <c r="D10" s="65" t="s">
        <v>555</v>
      </c>
      <c r="E10" s="66" t="s">
        <v>764</v>
      </c>
      <c r="F10" s="65"/>
      <c r="G10" s="101">
        <f t="shared" si="2"/>
        <v>394</v>
      </c>
      <c r="H10" s="101">
        <v>197</v>
      </c>
      <c r="I10" s="101">
        <f t="shared" si="0"/>
        <v>216.70000000000002</v>
      </c>
      <c r="J10" s="101">
        <f t="shared" si="1"/>
        <v>244.28</v>
      </c>
    </row>
    <row r="11" spans="1:10" ht="82.9" customHeight="1" x14ac:dyDescent="0.25">
      <c r="A11" s="66" t="s">
        <v>547</v>
      </c>
      <c r="B11" s="66" t="s">
        <v>550</v>
      </c>
      <c r="C11" s="66" t="s">
        <v>554</v>
      </c>
      <c r="D11" s="65" t="s">
        <v>555</v>
      </c>
      <c r="E11" s="66" t="s">
        <v>559</v>
      </c>
      <c r="F11" s="65"/>
      <c r="G11" s="101">
        <f t="shared" si="2"/>
        <v>484</v>
      </c>
      <c r="H11" s="101">
        <v>242</v>
      </c>
      <c r="I11" s="101">
        <f t="shared" si="0"/>
        <v>266.20000000000005</v>
      </c>
      <c r="J11" s="101">
        <f t="shared" si="1"/>
        <v>300.08</v>
      </c>
    </row>
    <row r="12" spans="1:10" ht="72.599999999999994" customHeight="1" x14ac:dyDescent="0.25">
      <c r="A12" s="66" t="s">
        <v>768</v>
      </c>
      <c r="B12" s="66" t="s">
        <v>767</v>
      </c>
      <c r="C12" s="66" t="s">
        <v>554</v>
      </c>
      <c r="D12" s="65" t="s">
        <v>763</v>
      </c>
      <c r="E12" s="66" t="s">
        <v>560</v>
      </c>
      <c r="F12" s="65"/>
      <c r="G12" s="101">
        <f t="shared" si="2"/>
        <v>522</v>
      </c>
      <c r="H12" s="101">
        <v>261</v>
      </c>
      <c r="I12" s="101">
        <f t="shared" si="0"/>
        <v>287.10000000000002</v>
      </c>
      <c r="J12" s="101">
        <f t="shared" si="1"/>
        <v>323.64</v>
      </c>
    </row>
    <row r="13" spans="1:10" ht="70.150000000000006" customHeight="1" x14ac:dyDescent="0.25">
      <c r="A13" s="66" t="s">
        <v>738</v>
      </c>
      <c r="B13" s="66" t="s">
        <v>550</v>
      </c>
      <c r="C13" s="66" t="s">
        <v>554</v>
      </c>
      <c r="D13" s="65" t="s">
        <v>740</v>
      </c>
      <c r="E13" s="66" t="s">
        <v>739</v>
      </c>
      <c r="F13" s="65"/>
      <c r="G13" s="101">
        <f t="shared" si="2"/>
        <v>604</v>
      </c>
      <c r="H13" s="101">
        <v>302</v>
      </c>
      <c r="I13" s="101">
        <f t="shared" si="0"/>
        <v>332.20000000000005</v>
      </c>
      <c r="J13" s="101">
        <f t="shared" si="1"/>
        <v>374.48</v>
      </c>
    </row>
    <row r="14" spans="1:10" ht="75.599999999999994" customHeight="1" x14ac:dyDescent="0.25">
      <c r="A14" s="66" t="s">
        <v>548</v>
      </c>
      <c r="B14" s="66" t="s">
        <v>551</v>
      </c>
      <c r="C14" s="66" t="s">
        <v>554</v>
      </c>
      <c r="D14" s="65" t="s">
        <v>555</v>
      </c>
      <c r="E14" s="66" t="s">
        <v>560</v>
      </c>
      <c r="F14" s="65"/>
      <c r="G14" s="101">
        <f t="shared" si="2"/>
        <v>512</v>
      </c>
      <c r="H14" s="101">
        <v>256</v>
      </c>
      <c r="I14" s="101">
        <f t="shared" si="0"/>
        <v>281.60000000000002</v>
      </c>
      <c r="J14" s="101">
        <f t="shared" si="1"/>
        <v>317.44</v>
      </c>
    </row>
    <row r="15" spans="1:10" ht="87" customHeight="1" x14ac:dyDescent="0.25">
      <c r="A15" s="66" t="s">
        <v>741</v>
      </c>
      <c r="B15" s="66" t="s">
        <v>743</v>
      </c>
      <c r="C15" s="66" t="s">
        <v>554</v>
      </c>
      <c r="D15" s="65" t="s">
        <v>835</v>
      </c>
      <c r="E15" s="66" t="s">
        <v>744</v>
      </c>
      <c r="F15" s="65"/>
      <c r="G15" s="101">
        <f t="shared" si="2"/>
        <v>536</v>
      </c>
      <c r="H15" s="101">
        <v>268</v>
      </c>
      <c r="I15" s="101">
        <f t="shared" ref="I15:I16" si="3">+G15*0.55</f>
        <v>294.8</v>
      </c>
      <c r="J15" s="101">
        <f t="shared" ref="J15:J16" si="4">+G15*0.62</f>
        <v>332.32</v>
      </c>
    </row>
    <row r="16" spans="1:10" ht="85.5" customHeight="1" x14ac:dyDescent="0.25">
      <c r="A16" s="66" t="s">
        <v>834</v>
      </c>
      <c r="B16" s="66" t="s">
        <v>553</v>
      </c>
      <c r="C16" s="66" t="s">
        <v>877</v>
      </c>
      <c r="D16" s="65" t="s">
        <v>555</v>
      </c>
      <c r="E16" s="66" t="s">
        <v>561</v>
      </c>
      <c r="F16" s="65"/>
      <c r="G16" s="101">
        <f t="shared" si="2"/>
        <v>532</v>
      </c>
      <c r="H16" s="101">
        <v>266</v>
      </c>
      <c r="I16" s="101">
        <f t="shared" si="3"/>
        <v>292.60000000000002</v>
      </c>
      <c r="J16" s="101">
        <f t="shared" si="4"/>
        <v>329.84</v>
      </c>
    </row>
  </sheetData>
  <mergeCells count="2">
    <mergeCell ref="A1:E1"/>
    <mergeCell ref="I1:J1"/>
  </mergeCells>
  <pageMargins left="0.25" right="0.25" top="0.25" bottom="0.25" header="0" footer="0"/>
  <pageSetup scale="95"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48475"/>
  <sheetViews>
    <sheetView showGridLines="0" zoomScaleNormal="100" zoomScaleSheetLayoutView="104" workbookViewId="0">
      <selection activeCell="G3" sqref="G3"/>
    </sheetView>
  </sheetViews>
  <sheetFormatPr defaultColWidth="8.85546875" defaultRowHeight="55.15" customHeight="1" x14ac:dyDescent="0.25"/>
  <cols>
    <col min="1" max="1" width="11.5703125" style="9" bestFit="1" customWidth="1"/>
    <col min="2" max="2" width="13.42578125" style="9" bestFit="1" customWidth="1"/>
    <col min="3" max="3" width="13.28515625" style="9" bestFit="1" customWidth="1"/>
    <col min="4" max="4" width="25.42578125" style="9" bestFit="1" customWidth="1"/>
    <col min="5" max="5" width="13.140625" style="9" customWidth="1"/>
    <col min="6" max="6" width="19" style="9" customWidth="1"/>
    <col min="7" max="7" width="10" style="16" customWidth="1"/>
    <col min="8" max="8" width="13.5703125" style="16" customWidth="1"/>
    <col min="9" max="9" width="12.140625" style="16" customWidth="1"/>
    <col min="10" max="10" width="12.5703125" style="16" customWidth="1"/>
    <col min="11" max="16384" width="8.85546875" style="9"/>
  </cols>
  <sheetData>
    <row r="1" spans="1:10" ht="21" customHeight="1" x14ac:dyDescent="0.25">
      <c r="A1" s="169" t="s">
        <v>933</v>
      </c>
      <c r="B1" s="169"/>
      <c r="C1" s="169"/>
      <c r="D1" s="169"/>
      <c r="E1" s="169"/>
      <c r="F1" s="8"/>
      <c r="G1" s="14" t="s">
        <v>802</v>
      </c>
      <c r="H1" s="17"/>
      <c r="I1" s="174" t="s">
        <v>876</v>
      </c>
      <c r="J1" s="174"/>
    </row>
    <row r="2" spans="1:10" s="11" customFormat="1" ht="75" x14ac:dyDescent="0.25">
      <c r="A2" s="36" t="s">
        <v>861</v>
      </c>
      <c r="B2" s="36" t="s">
        <v>0</v>
      </c>
      <c r="C2" s="36" t="s">
        <v>1</v>
      </c>
      <c r="D2" s="36" t="s">
        <v>2</v>
      </c>
      <c r="E2" s="37" t="s">
        <v>285</v>
      </c>
      <c r="F2" s="37" t="s">
        <v>3</v>
      </c>
      <c r="G2" s="38" t="s">
        <v>939</v>
      </c>
      <c r="H2" s="92" t="s">
        <v>862</v>
      </c>
      <c r="I2" s="100" t="s">
        <v>889</v>
      </c>
      <c r="J2" s="100" t="s">
        <v>890</v>
      </c>
    </row>
    <row r="3" spans="1:10" ht="73.900000000000006" customHeight="1" x14ac:dyDescent="0.25">
      <c r="A3" s="73" t="s">
        <v>579</v>
      </c>
      <c r="B3" s="73" t="s">
        <v>580</v>
      </c>
      <c r="C3" s="73" t="s">
        <v>581</v>
      </c>
      <c r="D3" s="72" t="s">
        <v>582</v>
      </c>
      <c r="E3" s="72" t="s">
        <v>583</v>
      </c>
      <c r="F3" s="72"/>
      <c r="G3" s="101">
        <f>+H3*2</f>
        <v>84</v>
      </c>
      <c r="H3" s="101">
        <v>42</v>
      </c>
      <c r="I3" s="101">
        <f>+G3*0.55</f>
        <v>46.2</v>
      </c>
      <c r="J3" s="101">
        <f>+G3*0.62</f>
        <v>52.08</v>
      </c>
    </row>
    <row r="4" spans="1:10" ht="70.150000000000006" customHeight="1" x14ac:dyDescent="0.25">
      <c r="A4" s="66" t="s">
        <v>584</v>
      </c>
      <c r="B4" s="66" t="s">
        <v>23</v>
      </c>
      <c r="C4" s="66" t="s">
        <v>581</v>
      </c>
      <c r="D4" s="65" t="s">
        <v>585</v>
      </c>
      <c r="E4" s="65" t="s">
        <v>586</v>
      </c>
      <c r="F4" s="65"/>
      <c r="G4" s="101">
        <f t="shared" ref="G4:G16" si="0">+H4*2</f>
        <v>88</v>
      </c>
      <c r="H4" s="101">
        <v>44</v>
      </c>
      <c r="I4" s="101">
        <f t="shared" ref="I4:I16" si="1">+G4*0.55</f>
        <v>48.400000000000006</v>
      </c>
      <c r="J4" s="101">
        <f t="shared" ref="J4:J16" si="2">+G4*0.62</f>
        <v>54.56</v>
      </c>
    </row>
    <row r="5" spans="1:10" ht="70.150000000000006" customHeight="1" x14ac:dyDescent="0.25">
      <c r="A5" s="66" t="s">
        <v>836</v>
      </c>
      <c r="B5" s="66" t="s">
        <v>840</v>
      </c>
      <c r="C5" s="66" t="s">
        <v>838</v>
      </c>
      <c r="D5" s="65" t="s">
        <v>837</v>
      </c>
      <c r="E5" s="65" t="s">
        <v>839</v>
      </c>
      <c r="F5" s="65"/>
      <c r="G5" s="101">
        <f t="shared" si="0"/>
        <v>366</v>
      </c>
      <c r="H5" s="101">
        <v>183</v>
      </c>
      <c r="I5" s="101">
        <f t="shared" si="1"/>
        <v>201.3</v>
      </c>
      <c r="J5" s="101">
        <f t="shared" si="2"/>
        <v>226.92</v>
      </c>
    </row>
    <row r="6" spans="1:10" ht="70.150000000000006" customHeight="1" x14ac:dyDescent="0.25">
      <c r="A6" s="66" t="s">
        <v>841</v>
      </c>
      <c r="B6" s="66" t="s">
        <v>842</v>
      </c>
      <c r="C6" s="66" t="s">
        <v>843</v>
      </c>
      <c r="D6" s="65" t="s">
        <v>844</v>
      </c>
      <c r="E6" s="65" t="s">
        <v>845</v>
      </c>
      <c r="F6" s="65"/>
      <c r="G6" s="101">
        <f t="shared" si="0"/>
        <v>180</v>
      </c>
      <c r="H6" s="101">
        <v>90</v>
      </c>
      <c r="I6" s="101">
        <f t="shared" si="1"/>
        <v>99.000000000000014</v>
      </c>
      <c r="J6" s="101">
        <f t="shared" si="2"/>
        <v>111.6</v>
      </c>
    </row>
    <row r="7" spans="1:10" ht="76.5" customHeight="1" x14ac:dyDescent="0.25">
      <c r="A7" s="66" t="s">
        <v>587</v>
      </c>
      <c r="B7" s="66" t="s">
        <v>49</v>
      </c>
      <c r="C7" s="66" t="s">
        <v>581</v>
      </c>
      <c r="D7" s="65" t="s">
        <v>588</v>
      </c>
      <c r="E7" s="65" t="s">
        <v>589</v>
      </c>
      <c r="F7" s="65"/>
      <c r="G7" s="101">
        <f t="shared" si="0"/>
        <v>100</v>
      </c>
      <c r="H7" s="101">
        <v>50</v>
      </c>
      <c r="I7" s="101">
        <f t="shared" si="1"/>
        <v>55.000000000000007</v>
      </c>
      <c r="J7" s="101">
        <f t="shared" si="2"/>
        <v>62</v>
      </c>
    </row>
    <row r="8" spans="1:10" ht="63" customHeight="1" x14ac:dyDescent="0.25">
      <c r="A8" s="66" t="s">
        <v>590</v>
      </c>
      <c r="B8" s="66" t="s">
        <v>43</v>
      </c>
      <c r="C8" s="66" t="s">
        <v>581</v>
      </c>
      <c r="D8" s="65" t="s">
        <v>591</v>
      </c>
      <c r="E8" s="65" t="s">
        <v>592</v>
      </c>
      <c r="F8" s="65"/>
      <c r="G8" s="101">
        <f t="shared" si="0"/>
        <v>136</v>
      </c>
      <c r="H8" s="101">
        <v>68</v>
      </c>
      <c r="I8" s="101">
        <f t="shared" si="1"/>
        <v>74.800000000000011</v>
      </c>
      <c r="J8" s="101">
        <f t="shared" si="2"/>
        <v>84.32</v>
      </c>
    </row>
    <row r="9" spans="1:10" ht="67.150000000000006" customHeight="1" x14ac:dyDescent="0.25">
      <c r="A9" s="66" t="s">
        <v>593</v>
      </c>
      <c r="B9" s="66" t="s">
        <v>124</v>
      </c>
      <c r="C9" s="66" t="s">
        <v>581</v>
      </c>
      <c r="D9" s="65" t="s">
        <v>594</v>
      </c>
      <c r="E9" s="65" t="s">
        <v>595</v>
      </c>
      <c r="F9" s="65"/>
      <c r="G9" s="101">
        <f t="shared" si="0"/>
        <v>166</v>
      </c>
      <c r="H9" s="101">
        <v>83</v>
      </c>
      <c r="I9" s="101">
        <f t="shared" si="1"/>
        <v>91.300000000000011</v>
      </c>
      <c r="J9" s="101">
        <f t="shared" si="2"/>
        <v>102.92</v>
      </c>
    </row>
    <row r="10" spans="1:10" ht="69" customHeight="1" x14ac:dyDescent="0.25">
      <c r="A10" s="66" t="s">
        <v>596</v>
      </c>
      <c r="B10" s="66" t="s">
        <v>580</v>
      </c>
      <c r="C10" s="66" t="s">
        <v>597</v>
      </c>
      <c r="D10" s="65" t="s">
        <v>598</v>
      </c>
      <c r="E10" s="65" t="s">
        <v>599</v>
      </c>
      <c r="F10" s="65"/>
      <c r="G10" s="101">
        <f t="shared" si="0"/>
        <v>262</v>
      </c>
      <c r="H10" s="101">
        <v>131</v>
      </c>
      <c r="I10" s="101">
        <f t="shared" si="1"/>
        <v>144.10000000000002</v>
      </c>
      <c r="J10" s="101">
        <f t="shared" si="2"/>
        <v>162.44</v>
      </c>
    </row>
    <row r="11" spans="1:10" ht="67.150000000000006" customHeight="1" x14ac:dyDescent="0.25">
      <c r="A11" s="66" t="s">
        <v>826</v>
      </c>
      <c r="B11" s="66" t="s">
        <v>600</v>
      </c>
      <c r="C11" s="66" t="s">
        <v>581</v>
      </c>
      <c r="D11" s="65" t="s">
        <v>601</v>
      </c>
      <c r="E11" s="65" t="s">
        <v>602</v>
      </c>
      <c r="F11" s="65"/>
      <c r="G11" s="101">
        <f t="shared" si="0"/>
        <v>280</v>
      </c>
      <c r="H11" s="101">
        <v>140</v>
      </c>
      <c r="I11" s="101">
        <f t="shared" si="1"/>
        <v>154</v>
      </c>
      <c r="J11" s="101">
        <f t="shared" si="2"/>
        <v>173.6</v>
      </c>
    </row>
    <row r="12" spans="1:10" ht="82.5" customHeight="1" x14ac:dyDescent="0.25">
      <c r="A12" s="66">
        <v>50119</v>
      </c>
      <c r="B12" s="66" t="s">
        <v>603</v>
      </c>
      <c r="C12" s="66" t="s">
        <v>604</v>
      </c>
      <c r="D12" s="65" t="s">
        <v>605</v>
      </c>
      <c r="E12" s="3" t="s">
        <v>606</v>
      </c>
      <c r="F12" s="65"/>
      <c r="G12" s="101">
        <f t="shared" si="0"/>
        <v>102</v>
      </c>
      <c r="H12" s="101">
        <v>51</v>
      </c>
      <c r="I12" s="101">
        <f t="shared" si="1"/>
        <v>56.1</v>
      </c>
      <c r="J12" s="101">
        <f t="shared" si="2"/>
        <v>63.24</v>
      </c>
    </row>
    <row r="13" spans="1:10" ht="75.75" customHeight="1" x14ac:dyDescent="0.25">
      <c r="A13" s="39" t="s">
        <v>607</v>
      </c>
      <c r="B13" s="66" t="s">
        <v>608</v>
      </c>
      <c r="C13" s="66" t="s">
        <v>604</v>
      </c>
      <c r="D13" s="65" t="s">
        <v>609</v>
      </c>
      <c r="E13" s="65" t="s">
        <v>610</v>
      </c>
      <c r="F13" s="65"/>
      <c r="G13" s="101">
        <f t="shared" si="0"/>
        <v>124</v>
      </c>
      <c r="H13" s="101">
        <v>62</v>
      </c>
      <c r="I13" s="101">
        <f t="shared" si="1"/>
        <v>68.2</v>
      </c>
      <c r="J13" s="101">
        <f t="shared" si="2"/>
        <v>76.88</v>
      </c>
    </row>
    <row r="14" spans="1:10" ht="64.900000000000006" customHeight="1" x14ac:dyDescent="0.25">
      <c r="A14" s="66">
        <v>50116</v>
      </c>
      <c r="B14" s="66" t="s">
        <v>611</v>
      </c>
      <c r="C14" s="66" t="s">
        <v>604</v>
      </c>
      <c r="D14" s="65" t="s">
        <v>612</v>
      </c>
      <c r="E14" s="65" t="s">
        <v>613</v>
      </c>
      <c r="F14" s="65"/>
      <c r="G14" s="101">
        <f t="shared" si="0"/>
        <v>90</v>
      </c>
      <c r="H14" s="101">
        <v>45</v>
      </c>
      <c r="I14" s="101">
        <f t="shared" si="1"/>
        <v>49.500000000000007</v>
      </c>
      <c r="J14" s="101">
        <f t="shared" si="2"/>
        <v>55.8</v>
      </c>
    </row>
    <row r="15" spans="1:10" ht="79.5" customHeight="1" x14ac:dyDescent="0.25">
      <c r="A15" s="66">
        <v>50114</v>
      </c>
      <c r="B15" s="66" t="s">
        <v>614</v>
      </c>
      <c r="C15" s="66" t="s">
        <v>604</v>
      </c>
      <c r="D15" s="65" t="s">
        <v>612</v>
      </c>
      <c r="E15" s="65" t="s">
        <v>615</v>
      </c>
      <c r="F15" s="65"/>
      <c r="G15" s="101">
        <f t="shared" si="0"/>
        <v>98</v>
      </c>
      <c r="H15" s="101">
        <v>49</v>
      </c>
      <c r="I15" s="101">
        <f t="shared" si="1"/>
        <v>53.900000000000006</v>
      </c>
      <c r="J15" s="101">
        <f t="shared" si="2"/>
        <v>60.76</v>
      </c>
    </row>
    <row r="16" spans="1:10" ht="85.15" customHeight="1" x14ac:dyDescent="0.25">
      <c r="A16" s="74" t="s">
        <v>639</v>
      </c>
      <c r="B16" s="66" t="s">
        <v>617</v>
      </c>
      <c r="C16" s="66" t="s">
        <v>640</v>
      </c>
      <c r="D16" s="65" t="s">
        <v>618</v>
      </c>
      <c r="E16" s="65" t="s">
        <v>619</v>
      </c>
      <c r="F16" s="113"/>
      <c r="G16" s="101">
        <f t="shared" si="0"/>
        <v>136</v>
      </c>
      <c r="H16" s="101">
        <v>68</v>
      </c>
      <c r="I16" s="101">
        <f t="shared" si="1"/>
        <v>74.800000000000011</v>
      </c>
      <c r="J16" s="101">
        <f t="shared" si="2"/>
        <v>84.32</v>
      </c>
    </row>
    <row r="1048475" spans="3:3" ht="55.15" customHeight="1" x14ac:dyDescent="0.25">
      <c r="C1048475" s="35" t="s">
        <v>616</v>
      </c>
    </row>
  </sheetData>
  <mergeCells count="2">
    <mergeCell ref="A1:E1"/>
    <mergeCell ref="I1:J1"/>
  </mergeCells>
  <pageMargins left="0.25" right="0.25" top="0.25" bottom="0" header="0" footer="0"/>
  <pageSetup scale="98" orientation="landscape" r:id="rId1"/>
  <drawing r:id="rId2"/>
  <legacyDrawing r:id="rId3"/>
  <oleObjects>
    <mc:AlternateContent xmlns:mc="http://schemas.openxmlformats.org/markup-compatibility/2006">
      <mc:Choice Requires="x14">
        <oleObject progId="PBrush" shapeId="17409" r:id="rId4">
          <objectPr defaultSize="0" autoPict="0" r:id="rId5">
            <anchor moveWithCells="1" sizeWithCells="1">
              <from>
                <xdr:col>5</xdr:col>
                <xdr:colOff>381000</xdr:colOff>
                <xdr:row>12</xdr:row>
                <xdr:rowOff>57150</xdr:rowOff>
              </from>
              <to>
                <xdr:col>5</xdr:col>
                <xdr:colOff>895350</xdr:colOff>
                <xdr:row>12</xdr:row>
                <xdr:rowOff>952500</xdr:rowOff>
              </to>
            </anchor>
          </objectPr>
        </oleObject>
      </mc:Choice>
      <mc:Fallback>
        <oleObject progId="PBrush" shapeId="17409"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zoomScaleNormal="100" zoomScaleSheetLayoutView="100" workbookViewId="0">
      <selection sqref="A1:E1"/>
    </sheetView>
  </sheetViews>
  <sheetFormatPr defaultColWidth="9.140625" defaultRowHeight="12.75" x14ac:dyDescent="0.2"/>
  <cols>
    <col min="1" max="1" width="14.5703125" style="25" customWidth="1"/>
    <col min="2" max="2" width="19" style="25" bestFit="1" customWidth="1"/>
    <col min="3" max="4" width="12.7109375" style="25" customWidth="1"/>
    <col min="5" max="5" width="14.85546875" style="25" customWidth="1"/>
    <col min="6" max="6" width="25.85546875" style="23" customWidth="1"/>
    <col min="7" max="10" width="12.85546875" style="27" customWidth="1"/>
    <col min="11" max="16" width="9.140625" style="20" customWidth="1"/>
    <col min="17" max="16384" width="9.140625" style="20"/>
  </cols>
  <sheetData>
    <row r="1" spans="1:11" ht="21" customHeight="1" x14ac:dyDescent="0.2">
      <c r="A1" s="169" t="s">
        <v>933</v>
      </c>
      <c r="B1" s="169"/>
      <c r="C1" s="169"/>
      <c r="D1" s="169"/>
      <c r="E1" s="169"/>
      <c r="F1" s="8"/>
      <c r="G1" s="14" t="s">
        <v>865</v>
      </c>
      <c r="H1" s="17"/>
      <c r="I1" s="174" t="s">
        <v>876</v>
      </c>
      <c r="J1" s="174"/>
    </row>
    <row r="2" spans="1:11" s="21" customFormat="1" ht="75" x14ac:dyDescent="0.2">
      <c r="A2" s="36" t="s">
        <v>861</v>
      </c>
      <c r="B2" s="36" t="s">
        <v>0</v>
      </c>
      <c r="C2" s="36" t="s">
        <v>1</v>
      </c>
      <c r="D2" s="36" t="s">
        <v>2</v>
      </c>
      <c r="E2" s="37" t="s">
        <v>285</v>
      </c>
      <c r="F2" s="37" t="s">
        <v>3</v>
      </c>
      <c r="G2" s="38" t="s">
        <v>888</v>
      </c>
      <c r="H2" s="92" t="s">
        <v>862</v>
      </c>
      <c r="I2" s="100" t="s">
        <v>889</v>
      </c>
      <c r="J2" s="100" t="s">
        <v>890</v>
      </c>
      <c r="K2" s="11"/>
    </row>
    <row r="3" spans="1:11" ht="87.75" customHeight="1" x14ac:dyDescent="0.2">
      <c r="A3" s="75" t="s">
        <v>681</v>
      </c>
      <c r="B3" s="75" t="s">
        <v>43</v>
      </c>
      <c r="C3" s="76" t="s">
        <v>682</v>
      </c>
      <c r="D3" s="76" t="s">
        <v>880</v>
      </c>
      <c r="E3" s="76" t="s">
        <v>884</v>
      </c>
      <c r="F3" s="77"/>
      <c r="G3" s="101">
        <f>+H3*2</f>
        <v>268</v>
      </c>
      <c r="H3" s="101">
        <v>134</v>
      </c>
      <c r="I3" s="101">
        <f>+G3*0.55</f>
        <v>147.4</v>
      </c>
      <c r="J3" s="101">
        <f>+G3*0.62</f>
        <v>166.16</v>
      </c>
    </row>
    <row r="4" spans="1:11" ht="90" customHeight="1" x14ac:dyDescent="0.2">
      <c r="A4" s="75" t="s">
        <v>680</v>
      </c>
      <c r="B4" s="75" t="s">
        <v>49</v>
      </c>
      <c r="C4" s="76" t="s">
        <v>682</v>
      </c>
      <c r="D4" s="76" t="s">
        <v>883</v>
      </c>
      <c r="E4" s="76" t="s">
        <v>885</v>
      </c>
      <c r="F4" s="77"/>
      <c r="G4" s="101">
        <f t="shared" ref="G4:G8" si="0">+H4*2</f>
        <v>212</v>
      </c>
      <c r="H4" s="101">
        <v>106</v>
      </c>
      <c r="I4" s="101">
        <f t="shared" ref="I4:I8" si="1">+G4*0.55</f>
        <v>116.60000000000001</v>
      </c>
      <c r="J4" s="101">
        <f t="shared" ref="J4:J8" si="2">+G4*0.62</f>
        <v>131.44</v>
      </c>
    </row>
    <row r="5" spans="1:11" ht="87" customHeight="1" x14ac:dyDescent="0.2">
      <c r="A5" s="75" t="s">
        <v>679</v>
      </c>
      <c r="B5" s="75" t="s">
        <v>678</v>
      </c>
      <c r="C5" s="76" t="s">
        <v>682</v>
      </c>
      <c r="D5" s="76" t="s">
        <v>882</v>
      </c>
      <c r="E5" s="76" t="s">
        <v>887</v>
      </c>
      <c r="F5" s="77"/>
      <c r="G5" s="101">
        <f t="shared" si="0"/>
        <v>340</v>
      </c>
      <c r="H5" s="101">
        <v>170</v>
      </c>
      <c r="I5" s="101">
        <f t="shared" si="1"/>
        <v>187.00000000000003</v>
      </c>
      <c r="J5" s="101">
        <f t="shared" si="2"/>
        <v>210.8</v>
      </c>
    </row>
    <row r="6" spans="1:11" ht="103.5" customHeight="1" x14ac:dyDescent="0.2">
      <c r="A6" s="75" t="s">
        <v>677</v>
      </c>
      <c r="B6" s="75" t="s">
        <v>7</v>
      </c>
      <c r="C6" s="76" t="s">
        <v>682</v>
      </c>
      <c r="D6" s="76" t="s">
        <v>878</v>
      </c>
      <c r="E6" s="76" t="s">
        <v>886</v>
      </c>
      <c r="F6" s="78"/>
      <c r="G6" s="101">
        <f t="shared" si="0"/>
        <v>318</v>
      </c>
      <c r="H6" s="101">
        <v>159</v>
      </c>
      <c r="I6" s="101">
        <f t="shared" si="1"/>
        <v>174.9</v>
      </c>
      <c r="J6" s="101">
        <f t="shared" si="2"/>
        <v>197.16</v>
      </c>
    </row>
    <row r="7" spans="1:11" ht="95.25" customHeight="1" x14ac:dyDescent="0.2">
      <c r="A7" s="75" t="s">
        <v>676</v>
      </c>
      <c r="B7" s="75" t="s">
        <v>36</v>
      </c>
      <c r="C7" s="76" t="s">
        <v>682</v>
      </c>
      <c r="D7" s="76" t="s">
        <v>879</v>
      </c>
      <c r="E7" s="75" t="s">
        <v>122</v>
      </c>
      <c r="F7" s="78"/>
      <c r="G7" s="101">
        <f t="shared" si="0"/>
        <v>240</v>
      </c>
      <c r="H7" s="101">
        <v>120</v>
      </c>
      <c r="I7" s="101">
        <f t="shared" si="1"/>
        <v>132</v>
      </c>
      <c r="J7" s="101">
        <f t="shared" si="2"/>
        <v>148.80000000000001</v>
      </c>
    </row>
    <row r="8" spans="1:11" ht="97.5" customHeight="1" x14ac:dyDescent="0.2">
      <c r="A8" s="75" t="s">
        <v>825</v>
      </c>
      <c r="B8" s="76" t="s">
        <v>864</v>
      </c>
      <c r="C8" s="76" t="s">
        <v>682</v>
      </c>
      <c r="D8" s="76" t="s">
        <v>881</v>
      </c>
      <c r="E8" s="65" t="s">
        <v>258</v>
      </c>
      <c r="F8" s="78"/>
      <c r="G8" s="101">
        <f t="shared" si="0"/>
        <v>592</v>
      </c>
      <c r="H8" s="101">
        <v>296</v>
      </c>
      <c r="I8" s="101">
        <f t="shared" si="1"/>
        <v>325.60000000000002</v>
      </c>
      <c r="J8" s="101">
        <f t="shared" si="2"/>
        <v>367.04</v>
      </c>
    </row>
    <row r="9" spans="1:11" x14ac:dyDescent="0.2">
      <c r="A9" s="1"/>
      <c r="B9" s="1"/>
      <c r="C9" s="1"/>
      <c r="D9" s="1"/>
      <c r="E9" s="1"/>
      <c r="F9" s="19"/>
      <c r="G9" s="26"/>
      <c r="H9" s="26"/>
      <c r="I9" s="26"/>
      <c r="J9" s="26"/>
    </row>
    <row r="10" spans="1:11" s="22" customFormat="1" x14ac:dyDescent="0.2">
      <c r="A10" s="1"/>
      <c r="B10" s="1"/>
      <c r="C10" s="1"/>
      <c r="D10" s="1"/>
      <c r="E10" s="1"/>
      <c r="F10" s="19"/>
      <c r="G10" s="26"/>
      <c r="H10" s="26"/>
      <c r="I10" s="26"/>
      <c r="J10" s="26"/>
    </row>
    <row r="11" spans="1:11" x14ac:dyDescent="0.2">
      <c r="A11" s="1"/>
      <c r="B11" s="1"/>
      <c r="C11" s="1"/>
      <c r="D11" s="1"/>
      <c r="E11" s="1"/>
      <c r="F11" s="19"/>
      <c r="G11" s="26"/>
      <c r="H11" s="26"/>
      <c r="I11" s="26"/>
      <c r="J11" s="26"/>
    </row>
    <row r="12" spans="1:11" x14ac:dyDescent="0.2">
      <c r="A12" s="1"/>
      <c r="B12" s="1"/>
      <c r="C12" s="1"/>
      <c r="D12" s="1"/>
      <c r="E12" s="1"/>
      <c r="F12" s="19"/>
      <c r="G12" s="26"/>
      <c r="H12" s="26"/>
      <c r="I12" s="26"/>
      <c r="J12" s="26"/>
    </row>
    <row r="13" spans="1:11" s="22" customFormat="1" x14ac:dyDescent="0.2">
      <c r="A13" s="1"/>
      <c r="B13" s="1"/>
      <c r="C13" s="1"/>
      <c r="D13" s="1"/>
      <c r="E13" s="1"/>
      <c r="F13" s="19"/>
      <c r="G13" s="26"/>
      <c r="H13" s="26"/>
      <c r="I13" s="26"/>
      <c r="J13" s="26"/>
    </row>
    <row r="14" spans="1:11" x14ac:dyDescent="0.2">
      <c r="A14" s="1"/>
      <c r="B14" s="1"/>
      <c r="C14" s="1"/>
      <c r="D14" s="1"/>
      <c r="E14" s="1"/>
      <c r="F14" s="19"/>
      <c r="G14" s="26"/>
      <c r="H14" s="26"/>
      <c r="I14" s="26"/>
      <c r="J14" s="26"/>
    </row>
    <row r="15" spans="1:11" x14ac:dyDescent="0.2">
      <c r="A15" s="1"/>
      <c r="B15" s="1"/>
      <c r="C15" s="1"/>
      <c r="D15" s="1"/>
      <c r="E15" s="1"/>
      <c r="F15" s="19"/>
      <c r="G15" s="26"/>
      <c r="H15" s="26"/>
      <c r="I15" s="26"/>
      <c r="J15" s="26"/>
    </row>
    <row r="16" spans="1:11" x14ac:dyDescent="0.2">
      <c r="A16" s="1"/>
      <c r="B16" s="1"/>
      <c r="C16" s="1"/>
      <c r="D16" s="1"/>
      <c r="E16" s="1"/>
      <c r="F16" s="19"/>
      <c r="G16" s="26"/>
      <c r="H16" s="26"/>
      <c r="I16" s="26"/>
      <c r="J16" s="26"/>
    </row>
    <row r="17" spans="1:10" x14ac:dyDescent="0.2">
      <c r="A17" s="1"/>
      <c r="B17" s="1"/>
      <c r="C17" s="1"/>
      <c r="D17" s="1"/>
      <c r="E17" s="1"/>
      <c r="F17" s="19"/>
      <c r="G17" s="26"/>
      <c r="H17" s="26"/>
      <c r="I17" s="26"/>
      <c r="J17" s="26"/>
    </row>
    <row r="18" spans="1:10" x14ac:dyDescent="0.2">
      <c r="A18" s="1"/>
      <c r="B18" s="1"/>
      <c r="C18" s="1"/>
      <c r="D18" s="1"/>
      <c r="E18" s="1"/>
      <c r="F18" s="19"/>
      <c r="G18" s="26"/>
      <c r="H18" s="26"/>
      <c r="I18" s="26"/>
      <c r="J18" s="26"/>
    </row>
    <row r="19" spans="1:10" ht="12.75" customHeight="1" x14ac:dyDescent="0.2">
      <c r="A19" s="1"/>
      <c r="B19" s="1"/>
      <c r="C19" s="1"/>
      <c r="D19" s="1"/>
      <c r="E19" s="1"/>
      <c r="F19" s="19"/>
      <c r="G19" s="26"/>
      <c r="H19" s="26"/>
      <c r="I19" s="26"/>
      <c r="J19" s="26"/>
    </row>
    <row r="20" spans="1:10" x14ac:dyDescent="0.2">
      <c r="A20" s="1"/>
      <c r="B20" s="1"/>
      <c r="C20" s="1"/>
      <c r="D20" s="1"/>
      <c r="E20" s="1"/>
      <c r="F20" s="19"/>
      <c r="G20" s="26"/>
      <c r="H20" s="26"/>
      <c r="I20" s="26"/>
      <c r="J20" s="26"/>
    </row>
    <row r="21" spans="1:10" x14ac:dyDescent="0.2">
      <c r="A21" s="1"/>
      <c r="B21" s="1"/>
      <c r="C21" s="1"/>
      <c r="D21" s="1"/>
      <c r="E21" s="1"/>
      <c r="F21" s="19"/>
      <c r="G21" s="26"/>
      <c r="H21" s="26"/>
      <c r="I21" s="26"/>
      <c r="J21" s="26"/>
    </row>
    <row r="22" spans="1:10" x14ac:dyDescent="0.2">
      <c r="A22" s="1"/>
      <c r="B22" s="1"/>
      <c r="C22" s="1"/>
      <c r="D22" s="1"/>
      <c r="E22" s="1"/>
      <c r="F22" s="19"/>
      <c r="G22" s="26"/>
      <c r="H22" s="26"/>
      <c r="I22" s="26"/>
      <c r="J22" s="26"/>
    </row>
    <row r="23" spans="1:10" x14ac:dyDescent="0.2">
      <c r="A23" s="1"/>
      <c r="B23" s="1"/>
      <c r="C23" s="1"/>
      <c r="D23" s="1"/>
      <c r="E23" s="1"/>
      <c r="F23" s="19"/>
      <c r="G23" s="26"/>
      <c r="H23" s="26"/>
      <c r="I23" s="26"/>
      <c r="J23" s="26"/>
    </row>
    <row r="24" spans="1:10" x14ac:dyDescent="0.2">
      <c r="A24" s="1"/>
      <c r="B24" s="1"/>
      <c r="C24" s="1"/>
      <c r="D24" s="1"/>
      <c r="E24" s="1"/>
      <c r="F24" s="19"/>
      <c r="G24" s="26"/>
      <c r="H24" s="26"/>
      <c r="I24" s="26"/>
      <c r="J24" s="26"/>
    </row>
    <row r="25" spans="1:10" x14ac:dyDescent="0.2">
      <c r="A25" s="1"/>
      <c r="B25" s="1"/>
      <c r="C25" s="1"/>
      <c r="D25" s="1"/>
      <c r="E25" s="1"/>
      <c r="F25" s="19"/>
      <c r="G25" s="26"/>
      <c r="H25" s="26"/>
      <c r="I25" s="26"/>
      <c r="J25" s="26"/>
    </row>
    <row r="26" spans="1:10" x14ac:dyDescent="0.2">
      <c r="A26" s="1"/>
      <c r="B26" s="1"/>
      <c r="C26" s="1"/>
      <c r="D26" s="1"/>
      <c r="E26" s="1"/>
      <c r="F26" s="19"/>
      <c r="G26" s="26"/>
      <c r="H26" s="26"/>
      <c r="I26" s="26"/>
      <c r="J26" s="26"/>
    </row>
    <row r="27" spans="1:10" x14ac:dyDescent="0.2">
      <c r="A27" s="1"/>
      <c r="B27" s="1"/>
      <c r="C27" s="1"/>
      <c r="D27" s="1"/>
      <c r="E27" s="1"/>
      <c r="F27" s="19"/>
      <c r="G27" s="26"/>
      <c r="H27" s="26"/>
      <c r="I27" s="26"/>
      <c r="J27" s="26"/>
    </row>
    <row r="28" spans="1:10" x14ac:dyDescent="0.2">
      <c r="A28" s="1"/>
      <c r="B28" s="1"/>
      <c r="C28" s="1"/>
      <c r="D28" s="1"/>
      <c r="E28" s="1"/>
      <c r="F28" s="19"/>
      <c r="G28" s="26"/>
      <c r="H28" s="26"/>
      <c r="I28" s="26"/>
      <c r="J28" s="26"/>
    </row>
    <row r="29" spans="1:10" x14ac:dyDescent="0.2">
      <c r="A29" s="1"/>
      <c r="B29" s="1"/>
      <c r="C29" s="1"/>
      <c r="D29" s="1"/>
      <c r="E29" s="1"/>
      <c r="F29" s="19"/>
      <c r="G29" s="26"/>
      <c r="H29" s="26"/>
      <c r="I29" s="26"/>
      <c r="J29" s="26"/>
    </row>
    <row r="30" spans="1:10" x14ac:dyDescent="0.2">
      <c r="A30" s="1"/>
      <c r="B30" s="1"/>
      <c r="C30" s="1"/>
      <c r="D30" s="1"/>
      <c r="E30" s="1"/>
      <c r="F30" s="19"/>
      <c r="G30" s="26"/>
      <c r="H30" s="26"/>
      <c r="I30" s="26"/>
      <c r="J30" s="26"/>
    </row>
    <row r="31" spans="1:10" x14ac:dyDescent="0.2">
      <c r="A31" s="1"/>
      <c r="B31" s="1"/>
      <c r="C31" s="1"/>
      <c r="D31" s="1"/>
      <c r="E31" s="1"/>
      <c r="F31" s="19"/>
      <c r="G31" s="26"/>
      <c r="H31" s="26"/>
      <c r="I31" s="26"/>
      <c r="J31" s="26"/>
    </row>
    <row r="32" spans="1:10" x14ac:dyDescent="0.2">
      <c r="A32" s="1"/>
      <c r="B32" s="1"/>
      <c r="C32" s="1"/>
      <c r="D32" s="1"/>
      <c r="E32" s="1"/>
      <c r="F32" s="19"/>
      <c r="G32" s="26"/>
      <c r="H32" s="26"/>
      <c r="I32" s="26"/>
      <c r="J32" s="26"/>
    </row>
    <row r="33" spans="1:10" x14ac:dyDescent="0.2">
      <c r="A33" s="1"/>
      <c r="B33" s="1"/>
      <c r="C33" s="1"/>
      <c r="D33" s="1"/>
      <c r="E33" s="1"/>
      <c r="F33" s="19"/>
      <c r="G33" s="26"/>
      <c r="H33" s="26"/>
      <c r="I33" s="26"/>
      <c r="J33" s="26"/>
    </row>
    <row r="34" spans="1:10" x14ac:dyDescent="0.2">
      <c r="A34" s="1"/>
      <c r="B34" s="1"/>
      <c r="C34" s="1"/>
      <c r="D34" s="1"/>
      <c r="E34" s="1"/>
      <c r="F34" s="19"/>
      <c r="G34" s="26"/>
      <c r="H34" s="26"/>
      <c r="I34" s="26"/>
      <c r="J34" s="26"/>
    </row>
    <row r="35" spans="1:10" x14ac:dyDescent="0.2">
      <c r="A35" s="1"/>
      <c r="B35" s="1"/>
      <c r="C35" s="1"/>
      <c r="D35" s="1"/>
      <c r="E35" s="1"/>
      <c r="F35" s="19"/>
      <c r="G35" s="26"/>
      <c r="H35" s="26"/>
      <c r="I35" s="26"/>
      <c r="J35" s="26"/>
    </row>
    <row r="36" spans="1:10" x14ac:dyDescent="0.2">
      <c r="A36" s="1"/>
      <c r="B36" s="1"/>
      <c r="C36" s="1"/>
      <c r="D36" s="1"/>
      <c r="E36" s="1"/>
      <c r="F36" s="19"/>
      <c r="G36" s="26"/>
      <c r="H36" s="26"/>
      <c r="I36" s="26"/>
      <c r="J36" s="26"/>
    </row>
    <row r="37" spans="1:10" x14ac:dyDescent="0.2">
      <c r="A37" s="1"/>
      <c r="B37" s="1"/>
      <c r="C37" s="1"/>
      <c r="D37" s="1"/>
      <c r="E37" s="1"/>
      <c r="F37" s="19"/>
      <c r="G37" s="26"/>
      <c r="H37" s="26"/>
      <c r="I37" s="26"/>
      <c r="J37" s="26"/>
    </row>
    <row r="38" spans="1:10" x14ac:dyDescent="0.2">
      <c r="A38" s="1"/>
      <c r="B38" s="1"/>
      <c r="C38" s="1"/>
      <c r="D38" s="1"/>
      <c r="E38" s="1"/>
      <c r="F38" s="19"/>
      <c r="G38" s="26"/>
      <c r="H38" s="26"/>
      <c r="I38" s="26"/>
      <c r="J38" s="26"/>
    </row>
    <row r="39" spans="1:10" x14ac:dyDescent="0.2">
      <c r="A39" s="1"/>
      <c r="B39" s="1"/>
      <c r="C39" s="1"/>
      <c r="D39" s="1"/>
      <c r="E39" s="1"/>
      <c r="F39" s="19"/>
      <c r="G39" s="26"/>
      <c r="H39" s="26"/>
      <c r="I39" s="26"/>
      <c r="J39" s="26"/>
    </row>
    <row r="40" spans="1:10" x14ac:dyDescent="0.2">
      <c r="A40" s="1"/>
      <c r="B40" s="1"/>
      <c r="C40" s="1"/>
      <c r="D40" s="1"/>
      <c r="E40" s="1"/>
      <c r="F40" s="19"/>
      <c r="G40" s="26"/>
      <c r="H40" s="26"/>
      <c r="I40" s="26"/>
      <c r="J40" s="26"/>
    </row>
    <row r="41" spans="1:10" x14ac:dyDescent="0.2">
      <c r="A41" s="1"/>
      <c r="B41" s="1"/>
      <c r="C41" s="1"/>
      <c r="D41" s="1"/>
      <c r="E41" s="1"/>
      <c r="F41" s="19"/>
      <c r="G41" s="26"/>
      <c r="H41" s="26"/>
      <c r="I41" s="26"/>
      <c r="J41" s="26"/>
    </row>
    <row r="42" spans="1:10" x14ac:dyDescent="0.2">
      <c r="A42" s="1"/>
      <c r="B42" s="1"/>
      <c r="C42" s="1"/>
      <c r="D42" s="1"/>
      <c r="E42" s="1"/>
      <c r="F42" s="19"/>
      <c r="G42" s="26"/>
      <c r="H42" s="26"/>
      <c r="I42" s="26"/>
      <c r="J42" s="26"/>
    </row>
    <row r="43" spans="1:10" x14ac:dyDescent="0.2">
      <c r="A43" s="1"/>
      <c r="B43" s="1"/>
      <c r="C43" s="1"/>
      <c r="D43" s="1"/>
      <c r="E43" s="1"/>
      <c r="F43" s="19"/>
      <c r="G43" s="26"/>
      <c r="H43" s="26"/>
      <c r="I43" s="26"/>
      <c r="J43" s="26"/>
    </row>
    <row r="44" spans="1:10" x14ac:dyDescent="0.2">
      <c r="A44" s="1"/>
      <c r="B44" s="1"/>
      <c r="C44" s="1"/>
      <c r="D44" s="1"/>
      <c r="E44" s="1"/>
      <c r="F44" s="19"/>
      <c r="G44" s="26"/>
      <c r="H44" s="26"/>
      <c r="I44" s="26"/>
      <c r="J44" s="26"/>
    </row>
    <row r="45" spans="1:10" x14ac:dyDescent="0.2">
      <c r="A45" s="1"/>
      <c r="B45" s="1"/>
      <c r="C45" s="1"/>
      <c r="D45" s="1"/>
      <c r="E45" s="1"/>
      <c r="F45" s="19"/>
      <c r="G45" s="26"/>
      <c r="H45" s="26"/>
      <c r="I45" s="26"/>
      <c r="J45" s="26"/>
    </row>
    <row r="46" spans="1:10" x14ac:dyDescent="0.2">
      <c r="A46" s="1"/>
      <c r="B46" s="1"/>
      <c r="C46" s="1"/>
      <c r="D46" s="1"/>
      <c r="E46" s="1"/>
      <c r="F46" s="19"/>
      <c r="G46" s="26"/>
      <c r="H46" s="26"/>
      <c r="I46" s="26"/>
      <c r="J46" s="26"/>
    </row>
    <row r="47" spans="1:10" x14ac:dyDescent="0.2">
      <c r="A47" s="1"/>
      <c r="B47" s="1"/>
      <c r="C47" s="1"/>
      <c r="D47" s="1"/>
      <c r="E47" s="1"/>
      <c r="F47" s="19"/>
      <c r="G47" s="26"/>
      <c r="H47" s="26"/>
      <c r="I47" s="26"/>
      <c r="J47" s="26"/>
    </row>
    <row r="48" spans="1:10" x14ac:dyDescent="0.2">
      <c r="A48" s="1"/>
      <c r="B48" s="1"/>
      <c r="C48" s="1"/>
      <c r="D48" s="1"/>
      <c r="E48" s="1"/>
      <c r="F48" s="19"/>
      <c r="G48" s="26"/>
      <c r="H48" s="26"/>
      <c r="I48" s="26"/>
      <c r="J48" s="26"/>
    </row>
    <row r="49" spans="1:10" x14ac:dyDescent="0.2">
      <c r="A49" s="1"/>
      <c r="B49" s="1"/>
      <c r="C49" s="1"/>
      <c r="D49" s="1"/>
      <c r="E49" s="1"/>
      <c r="F49" s="19"/>
      <c r="G49" s="26"/>
      <c r="H49" s="26"/>
      <c r="I49" s="26"/>
      <c r="J49" s="26"/>
    </row>
    <row r="50" spans="1:10" x14ac:dyDescent="0.2">
      <c r="A50" s="1"/>
      <c r="B50" s="1"/>
      <c r="C50" s="1"/>
      <c r="D50" s="1"/>
      <c r="E50" s="1"/>
      <c r="F50" s="19"/>
      <c r="G50" s="26"/>
      <c r="H50" s="26"/>
      <c r="I50" s="26"/>
      <c r="J50" s="26"/>
    </row>
    <row r="51" spans="1:10" x14ac:dyDescent="0.2">
      <c r="A51" s="1"/>
      <c r="B51" s="1"/>
      <c r="C51" s="1"/>
      <c r="D51" s="1"/>
      <c r="E51" s="1"/>
      <c r="F51" s="19"/>
      <c r="G51" s="26"/>
      <c r="H51" s="26"/>
      <c r="I51" s="26"/>
      <c r="J51" s="26"/>
    </row>
  </sheetData>
  <mergeCells count="2">
    <mergeCell ref="A1:E1"/>
    <mergeCell ref="I1:J1"/>
  </mergeCells>
  <pageMargins left="0" right="0" top="0" bottom="0" header="0" footer="0"/>
  <pageSetup scale="8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Discount structure</vt:lpstr>
      <vt:lpstr>Graduate</vt:lpstr>
      <vt:lpstr>Calla</vt:lpstr>
      <vt:lpstr>Metropolitan</vt:lpstr>
      <vt:lpstr>Uptown</vt:lpstr>
      <vt:lpstr>Meridian</vt:lpstr>
      <vt:lpstr>Mattresses</vt:lpstr>
      <vt:lpstr>Rhodes</vt:lpstr>
      <vt:lpstr>Flat Iron</vt:lpstr>
      <vt:lpstr>Butcher Block</vt:lpstr>
      <vt:lpstr>Lounge</vt:lpstr>
      <vt:lpstr>'Butcher Block'!Print_Area</vt:lpstr>
      <vt:lpstr>Calla!Print_Area</vt:lpstr>
      <vt:lpstr>'Flat Iron'!Print_Area</vt:lpstr>
      <vt:lpstr>Graduate!Print_Area</vt:lpstr>
      <vt:lpstr>Lounge!Print_Area</vt:lpstr>
      <vt:lpstr>Mattresses!Print_Area</vt:lpstr>
      <vt:lpstr>Meridian!Print_Area</vt:lpstr>
      <vt:lpstr>Metropolitan!Print_Area</vt:lpstr>
      <vt:lpstr>Rhodes!Print_Area</vt:lpstr>
      <vt:lpstr>Uptown!Print_Area</vt:lpstr>
      <vt:lpstr>'Butcher Block'!Print_Titles</vt:lpstr>
      <vt:lpstr>Calla!Print_Titles</vt:lpstr>
      <vt:lpstr>Graduate!Print_Titles</vt:lpstr>
      <vt:lpstr>Lounge!Print_Titles</vt:lpstr>
      <vt:lpstr>Mattresses!Print_Titles</vt:lpstr>
      <vt:lpstr>Meridian!Print_Titles</vt:lpstr>
      <vt:lpstr>Metropolitan!Print_Titles</vt:lpstr>
      <vt:lpstr>Rhodes!Print_Titles</vt:lpstr>
      <vt:lpstr>Uptown!Print_Titles</vt:lpstr>
    </vt:vector>
  </TitlesOfParts>
  <Company>University Loft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Kathy Culbertson</dc:creator>
  <cp:lastModifiedBy>Michael Bartley</cp:lastModifiedBy>
  <cp:lastPrinted>2019-09-05T17:25:02Z</cp:lastPrinted>
  <dcterms:created xsi:type="dcterms:W3CDTF">2012-02-16T18:16:31Z</dcterms:created>
  <dcterms:modified xsi:type="dcterms:W3CDTF">2021-06-07T20:16:02Z</dcterms:modified>
</cp:coreProperties>
</file>